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6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7dbb7fb8bb7fd6ca/Documents/CRA Board Stuff/"/>
    </mc:Choice>
  </mc:AlternateContent>
  <xr:revisionPtr revIDLastSave="35" documentId="8_{1CB7C6AC-6242-464B-AF71-DD3F49943A48}" xr6:coauthVersionLast="47" xr6:coauthVersionMax="47" xr10:uidLastSave="{62DE69D4-C999-461A-96C4-3AD2D53E360B}"/>
  <bookViews>
    <workbookView xWindow="28680" yWindow="-120" windowWidth="29040" windowHeight="15720" activeTab="1" xr2:uid="{00000000-000D-0000-FFFF-FFFF00000000}"/>
  </bookViews>
  <sheets>
    <sheet name="1" sheetId="1" r:id="rId1"/>
    <sheet name="1 (2)" sheetId="2" r:id="rId2"/>
  </sheets>
  <definedNames>
    <definedName name="_xlnm.Print_Area" localSheetId="0">'1'!$A$1:$L$51</definedName>
    <definedName name="_xlnm.Print_Area" localSheetId="1">'1 (2)'!$A$1:$L$52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1" i="2" l="1"/>
  <c r="M32" i="2"/>
  <c r="X75" i="2"/>
  <c r="X57" i="2"/>
  <c r="X58" i="2" s="1"/>
  <c r="X59" i="2" s="1"/>
  <c r="X60" i="2" s="1"/>
  <c r="X61" i="2" s="1"/>
  <c r="X62" i="2" s="1"/>
  <c r="X63" i="2" s="1"/>
  <c r="X64" i="2" s="1"/>
  <c r="X65" i="2" s="1"/>
  <c r="X66" i="2" s="1"/>
  <c r="X67" i="2" s="1"/>
  <c r="X68" i="2" s="1"/>
  <c r="X69" i="2" s="1"/>
  <c r="X70" i="2" s="1"/>
  <c r="X71" i="2" s="1"/>
  <c r="X72" i="2" s="1"/>
  <c r="X73" i="2" s="1"/>
  <c r="X74" i="2" s="1"/>
  <c r="Y56" i="2"/>
  <c r="Y50" i="2"/>
  <c r="Y51" i="2" s="1"/>
  <c r="Y52" i="2" s="1"/>
  <c r="Y53" i="2" s="1"/>
  <c r="Y54" i="2" s="1"/>
  <c r="Y55" i="2" s="1"/>
  <c r="X50" i="2"/>
  <c r="X51" i="2" s="1"/>
  <c r="X52" i="2" s="1"/>
  <c r="X53" i="2" s="1"/>
  <c r="Y38" i="2"/>
  <c r="Y39" i="2"/>
  <c r="Y40" i="2"/>
  <c r="Y41" i="2" s="1"/>
  <c r="Y42" i="2" s="1"/>
  <c r="Y43" i="2" s="1"/>
  <c r="Y45" i="2" s="1"/>
  <c r="Y46" i="2" s="1"/>
  <c r="Y47" i="2" s="1"/>
  <c r="Y48" i="2" s="1"/>
  <c r="Y49" i="2" s="1"/>
  <c r="X35" i="2"/>
  <c r="X36" i="2"/>
  <c r="X37" i="2" s="1"/>
  <c r="X38" i="2" s="1"/>
  <c r="X39" i="2" s="1"/>
  <c r="X40" i="2" s="1"/>
  <c r="X41" i="2" s="1"/>
  <c r="X42" i="2" s="1"/>
  <c r="X43" i="2" s="1"/>
  <c r="X45" i="2" s="1"/>
  <c r="X46" i="2" s="1"/>
  <c r="X47" i="2" s="1"/>
  <c r="X48" i="2" s="1"/>
  <c r="X49" i="2" s="1"/>
  <c r="C10" i="2"/>
  <c r="D12" i="2" s="1"/>
  <c r="C11" i="2"/>
  <c r="C12" i="2"/>
  <c r="C14" i="2"/>
  <c r="C15" i="2"/>
  <c r="C16" i="2"/>
  <c r="C17" i="2"/>
  <c r="C18" i="2"/>
  <c r="D18" i="2"/>
  <c r="C20" i="2"/>
  <c r="C21" i="2"/>
  <c r="C22" i="2"/>
  <c r="C23" i="2"/>
  <c r="C24" i="2"/>
  <c r="D24" i="2"/>
  <c r="C26" i="2"/>
  <c r="C29" i="2"/>
  <c r="C30" i="2"/>
  <c r="M31" i="2"/>
  <c r="C34" i="2"/>
  <c r="C35" i="2"/>
  <c r="C40" i="2"/>
  <c r="D40" i="2"/>
  <c r="E46" i="2"/>
  <c r="K31" i="2"/>
  <c r="C9" i="1"/>
  <c r="C10" i="1"/>
  <c r="C11" i="1"/>
  <c r="D11" i="1"/>
  <c r="C13" i="1"/>
  <c r="C14" i="1"/>
  <c r="C15" i="1"/>
  <c r="C16" i="1"/>
  <c r="C17" i="1"/>
  <c r="D17" i="1"/>
  <c r="C19" i="1"/>
  <c r="C20" i="1"/>
  <c r="C21" i="1"/>
  <c r="C22" i="1"/>
  <c r="C23" i="1"/>
  <c r="D23" i="1"/>
  <c r="C25" i="1"/>
  <c r="C28" i="1"/>
  <c r="C29" i="1"/>
  <c r="X34" i="1"/>
  <c r="X35" i="1"/>
  <c r="X36" i="1"/>
  <c r="X37" i="1"/>
  <c r="X38" i="1"/>
  <c r="X39" i="1"/>
  <c r="X40" i="1"/>
  <c r="X41" i="1"/>
  <c r="X42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Y37" i="1"/>
  <c r="Y38" i="1"/>
  <c r="Y39" i="1"/>
  <c r="Y40" i="1"/>
  <c r="Y41" i="1"/>
  <c r="Y42" i="1"/>
  <c r="Y44" i="1"/>
  <c r="Y45" i="1"/>
  <c r="Y46" i="1"/>
  <c r="Y47" i="1"/>
  <c r="Y48" i="1"/>
  <c r="Y49" i="1"/>
  <c r="Y50" i="1"/>
  <c r="Y51" i="1"/>
  <c r="Y52" i="1"/>
  <c r="Y53" i="1"/>
  <c r="Y54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M31" i="1"/>
  <c r="M30" i="1"/>
  <c r="C30" i="1"/>
  <c r="D30" i="1"/>
  <c r="K30" i="1"/>
  <c r="C33" i="1"/>
  <c r="C34" i="1"/>
  <c r="C39" i="1"/>
  <c r="D39" i="1"/>
  <c r="C44" i="1"/>
  <c r="E45" i="1"/>
  <c r="C45" i="1"/>
  <c r="C46" i="1"/>
  <c r="X54" i="2" l="1"/>
  <c r="X55" i="2" s="1"/>
  <c r="C31" i="2"/>
  <c r="D31" i="2" s="1"/>
  <c r="C45" i="2" s="1"/>
  <c r="C46" i="2" s="1"/>
  <c r="C47" i="2" s="1"/>
  <c r="X56" i="2"/>
</calcChain>
</file>

<file path=xl/sharedStrings.xml><?xml version="1.0" encoding="utf-8"?>
<sst xmlns="http://schemas.openxmlformats.org/spreadsheetml/2006/main" count="188" uniqueCount="91">
  <si>
    <t>EXERCICES</t>
  </si>
  <si>
    <t>Note</t>
  </si>
  <si>
    <t>Absence</t>
  </si>
  <si>
    <t>D A C D C A</t>
  </si>
  <si>
    <t xml:space="preserve">Positions                 </t>
  </si>
  <si>
    <t>A</t>
  </si>
  <si>
    <t>D C A C D A</t>
  </si>
  <si>
    <t>C</t>
  </si>
  <si>
    <t>C D A C D A</t>
  </si>
  <si>
    <t>C D A D C A</t>
  </si>
  <si>
    <t>A D C D A C</t>
  </si>
  <si>
    <t>D</t>
  </si>
  <si>
    <t>D A C A D C</t>
  </si>
  <si>
    <t>A C D A D  C</t>
  </si>
  <si>
    <t>D C A D A C</t>
  </si>
  <si>
    <t>A C D A C D</t>
  </si>
  <si>
    <t>C D A C A D</t>
  </si>
  <si>
    <t>A D C A C D</t>
  </si>
  <si>
    <t>C A D C A D</t>
  </si>
  <si>
    <t>X 1.33 =</t>
  </si>
  <si>
    <t>m</t>
  </si>
  <si>
    <t>TOTAL</t>
  </si>
  <si>
    <t>Dentitions :</t>
  </si>
  <si>
    <t>RAS</t>
  </si>
  <si>
    <t>copryright2008:gbillat2@wanadoo.fr</t>
  </si>
  <si>
    <t>Canadian Ringsport Association 
Association de Ring au Canada</t>
  </si>
  <si>
    <t>Trial Sheet / 
Concours en Ring</t>
  </si>
  <si>
    <t>Region / 
Société
Organisatrice</t>
  </si>
  <si>
    <t>Date</t>
  </si>
  <si>
    <t>Location / Lieu</t>
  </si>
  <si>
    <t>Recall / Rappel</t>
  </si>
  <si>
    <t>Retrieve / Rapport</t>
  </si>
  <si>
    <t>Membership #</t>
  </si>
  <si>
    <t>Club</t>
  </si>
  <si>
    <t>Handler / Conducteur</t>
  </si>
  <si>
    <t>Address</t>
  </si>
  <si>
    <t>Subtotal / 
Total
Partiel</t>
  </si>
  <si>
    <t>G.A. Penalties / 
Pénal.
A.G.</t>
  </si>
  <si>
    <t>NOTES / OBSERVATIONS</t>
  </si>
  <si>
    <t>Deductions / 
Pénalités à
déduire</t>
  </si>
  <si>
    <t>Points Obtained / 
Points 
obtenus</t>
  </si>
  <si>
    <t>Palissade</t>
  </si>
  <si>
    <t>Hurdle / Haie</t>
  </si>
  <si>
    <t>Long / Longueur</t>
  </si>
  <si>
    <t>Heel with Leash / 
Suite en Laisse</t>
  </si>
  <si>
    <t>Heel with Muzzle / 
Suite sans Laisse</t>
  </si>
  <si>
    <t>Send Away / 
Envoi en Avant</t>
  </si>
  <si>
    <t>Food Refusal (Thrown) / 
Refus d'Appâts Lancés</t>
  </si>
  <si>
    <t>Food Refusal (Ground) / 
Refus d'Appâts au Sol</t>
  </si>
  <si>
    <t>Thrown Retrieve / 
Rapport d'Objet Lancé</t>
  </si>
  <si>
    <t>Seen Retrieve / 
Rapport d'Objet au Vu</t>
  </si>
  <si>
    <t>Unseen Retrieve / 
Rapport d'Objet à l'Insu</t>
  </si>
  <si>
    <t>Gun Attack with Guard / 
Attaque au Révolver
Garde au Ferme</t>
  </si>
  <si>
    <t>Stopped Attack / 
Attaque Arrêtée</t>
  </si>
  <si>
    <t>Defence of Handler / 
Défense du Conducteur</t>
  </si>
  <si>
    <t>Search &amp; Escort / 
Recherche &amp; Conduite</t>
  </si>
  <si>
    <t>Object Guard / 
Garde d'Objet</t>
  </si>
  <si>
    <t>G.A. / A.G.</t>
  </si>
  <si>
    <t>POINT TOTAL / 
TOTAL DES POINTS</t>
  </si>
  <si>
    <t>1st Escape / 1ère Fuite :</t>
  </si>
  <si>
    <t>2nd Escape / 2ème Fuite :</t>
  </si>
  <si>
    <t>Face Attack Report / Report Attaque de Face :</t>
  </si>
  <si>
    <t xml:space="preserve">Command at / Commande à : </t>
  </si>
  <si>
    <t xml:space="preserve">1st Escape / 1ère Fuite : </t>
  </si>
  <si>
    <t>3rd Escape / 3ème Fuite :</t>
  </si>
  <si>
    <t>4th Escape / 4ème Fuite :</t>
  </si>
  <si>
    <t>1st Pass / 1er Passage :</t>
  </si>
  <si>
    <t>2nd Pass / 2ème Passage :</t>
  </si>
  <si>
    <t>3rd Pass / 3ème Passage :</t>
  </si>
  <si>
    <t>G.A. Total Point Deductions / A.G. Total des Points à Déduire</t>
  </si>
  <si>
    <t>Notes / Observations :</t>
  </si>
  <si>
    <t>Voice/Voix</t>
  </si>
  <si>
    <t>Whistle/Sifflet</t>
  </si>
  <si>
    <t>Socks/Chaussettes</t>
  </si>
  <si>
    <t>Gloves/Gants</t>
  </si>
  <si>
    <t>Glasses Case/Etui lunettes</t>
  </si>
  <si>
    <t>Handkerchief/Mouchoir</t>
  </si>
  <si>
    <t>POSITION / CLASSEMENT</t>
  </si>
  <si>
    <t>RESULT / 
QUALIFICATIF</t>
  </si>
  <si>
    <t>JUDGE / JUGE</t>
  </si>
  <si>
    <t>DECOY / H.A.</t>
  </si>
  <si>
    <t>LEVEL / NIVEAU :</t>
  </si>
  <si>
    <t>Blue Highlighted = First Parcour</t>
  </si>
  <si>
    <t>Orange Highlighted = Second Parcour</t>
  </si>
  <si>
    <t>Scorebook #</t>
  </si>
  <si>
    <t>Dog / Chien Registered Name</t>
  </si>
  <si>
    <t>Flee Attack / Attaque Mordante Fuyante</t>
  </si>
  <si>
    <t>Face Attack / Attaque Mordante de Face</t>
  </si>
  <si>
    <t>Microchip #</t>
  </si>
  <si>
    <t xml:space="preserve">Heel with Muzzle / 
Suite sans Laisse Muselée </t>
  </si>
  <si>
    <t>copryright2023 LMcIntosh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</si>
</sst>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0000"/>
    <numFmt numFmtId="166" formatCode="0.000"/>
  </numFmts>
  <fonts count="19">
    <font>
      <sz val="10"/>
      <name val="Arial"/>
      <family val="2"/>
    </font>
    <font>
      <u/>
      <sz val="10"/>
      <color indexed="12"/>
      <name val="Arial"/>
      <family val="2"/>
    </font>
    <font>
      <sz val="10"/>
      <name val="Sansation Regular"/>
    </font>
    <font>
      <i/>
      <sz val="12"/>
      <name val="Sansation Regular"/>
    </font>
    <font>
      <sz val="8"/>
      <name val="Sansation Regular"/>
    </font>
    <font>
      <sz val="12"/>
      <name val="Sansation Regular"/>
    </font>
    <font>
      <b/>
      <sz val="14"/>
      <name val="Sansation Regular"/>
    </font>
    <font>
      <b/>
      <sz val="12"/>
      <name val="Sansation Regular"/>
    </font>
    <font>
      <sz val="10"/>
      <color indexed="10"/>
      <name val="Sansation Regular"/>
    </font>
    <font>
      <u/>
      <sz val="10"/>
      <color indexed="12"/>
      <name val="Sansation Regular"/>
    </font>
    <font>
      <sz val="9"/>
      <name val="Sansation Regular"/>
    </font>
    <font>
      <b/>
      <sz val="9"/>
      <color indexed="10"/>
      <name val="Sansation Regular"/>
    </font>
    <font>
      <b/>
      <sz val="11"/>
      <color indexed="10"/>
      <name val="Sansation Regular"/>
    </font>
    <font>
      <sz val="10"/>
      <color rgb="FFFF0000"/>
      <name val="Sansation Regular"/>
    </font>
    <font>
      <sz val="9"/>
      <color rgb="FFFF0000"/>
      <name val="Sansation Regular"/>
    </font>
    <font>
      <b/>
      <sz val="9"/>
      <name val="Sansation Regular"/>
    </font>
    <font>
      <sz val="9"/>
      <color indexed="8"/>
      <name val="Sansation Regular"/>
    </font>
    <font>
      <b/>
      <sz val="9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1"/>
        <bgColor indexed="1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26"/>
      </patternFill>
    </fill>
  </fills>
  <borders count="7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2" borderId="8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7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2" fontId="2" fillId="0" borderId="7" xfId="0" applyNumberFormat="1" applyFont="1" applyBorder="1" applyProtection="1">
      <protection locked="0"/>
    </xf>
    <xf numFmtId="0" fontId="2" fillId="0" borderId="10" xfId="0" applyFont="1" applyBorder="1"/>
    <xf numFmtId="0" fontId="9" fillId="0" borderId="0" xfId="1" applyNumberFormat="1" applyFont="1" applyFill="1" applyBorder="1" applyAlignment="1" applyProtection="1"/>
    <xf numFmtId="1" fontId="10" fillId="0" borderId="19" xfId="0" applyNumberFormat="1" applyFont="1" applyBorder="1" applyProtection="1">
      <protection locked="0"/>
    </xf>
    <xf numFmtId="0" fontId="10" fillId="0" borderId="19" xfId="0" applyFont="1" applyBorder="1"/>
    <xf numFmtId="0" fontId="2" fillId="0" borderId="21" xfId="0" applyFont="1" applyBorder="1"/>
    <xf numFmtId="0" fontId="2" fillId="0" borderId="22" xfId="0" applyFont="1" applyBorder="1" applyProtection="1">
      <protection locked="0"/>
    </xf>
    <xf numFmtId="0" fontId="2" fillId="0" borderId="13" xfId="0" applyFont="1" applyBorder="1"/>
    <xf numFmtId="0" fontId="10" fillId="0" borderId="2" xfId="0" applyFont="1" applyBorder="1"/>
    <xf numFmtId="2" fontId="4" fillId="0" borderId="2" xfId="0" applyNumberFormat="1" applyFont="1" applyBorder="1" applyProtection="1">
      <protection locked="0"/>
    </xf>
    <xf numFmtId="166" fontId="2" fillId="0" borderId="2" xfId="0" applyNumberFormat="1" applyFont="1" applyBorder="1"/>
    <xf numFmtId="0" fontId="11" fillId="0" borderId="2" xfId="0" applyFont="1" applyBorder="1" applyAlignment="1">
      <alignment wrapText="1"/>
    </xf>
    <xf numFmtId="166" fontId="12" fillId="0" borderId="2" xfId="0" applyNumberFormat="1" applyFont="1" applyBorder="1"/>
    <xf numFmtId="0" fontId="4" fillId="2" borderId="0" xfId="0" applyFont="1" applyFill="1"/>
    <xf numFmtId="0" fontId="2" fillId="0" borderId="14" xfId="0" applyFont="1" applyBorder="1"/>
    <xf numFmtId="0" fontId="2" fillId="0" borderId="19" xfId="0" applyFont="1" applyBorder="1"/>
    <xf numFmtId="49" fontId="2" fillId="0" borderId="19" xfId="0" applyNumberFormat="1" applyFont="1" applyBorder="1"/>
    <xf numFmtId="0" fontId="8" fillId="0" borderId="10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13" fillId="0" borderId="24" xfId="0" applyFont="1" applyBorder="1"/>
    <xf numFmtId="0" fontId="13" fillId="0" borderId="0" xfId="0" applyFont="1" applyProtection="1">
      <protection locked="0"/>
    </xf>
    <xf numFmtId="0" fontId="13" fillId="0" borderId="0" xfId="0" applyFont="1"/>
    <xf numFmtId="0" fontId="8" fillId="0" borderId="25" xfId="0" applyFont="1" applyBorder="1" applyProtection="1">
      <protection locked="0"/>
    </xf>
    <xf numFmtId="0" fontId="8" fillId="0" borderId="26" xfId="0" applyFont="1" applyBorder="1" applyProtection="1">
      <protection locked="0"/>
    </xf>
    <xf numFmtId="0" fontId="14" fillId="0" borderId="0" xfId="0" applyFont="1" applyProtection="1">
      <protection locked="0"/>
    </xf>
    <xf numFmtId="0" fontId="4" fillId="0" borderId="27" xfId="0" applyFont="1" applyBorder="1"/>
    <xf numFmtId="0" fontId="2" fillId="0" borderId="27" xfId="0" applyFont="1" applyBorder="1"/>
    <xf numFmtId="2" fontId="2" fillId="0" borderId="27" xfId="0" applyNumberFormat="1" applyFont="1" applyBorder="1" applyAlignment="1" applyProtection="1">
      <alignment vertical="top"/>
      <protection locked="0"/>
    </xf>
    <xf numFmtId="2" fontId="2" fillId="0" borderId="30" xfId="0" applyNumberFormat="1" applyFont="1" applyBorder="1" applyProtection="1">
      <protection locked="0"/>
    </xf>
    <xf numFmtId="0" fontId="8" fillId="0" borderId="26" xfId="0" applyFont="1" applyBorder="1"/>
    <xf numFmtId="0" fontId="8" fillId="0" borderId="40" xfId="0" applyFont="1" applyBorder="1"/>
    <xf numFmtId="2" fontId="13" fillId="0" borderId="14" xfId="0" applyNumberFormat="1" applyFont="1" applyBorder="1" applyProtection="1">
      <protection locked="0"/>
    </xf>
    <xf numFmtId="2" fontId="2" fillId="0" borderId="37" xfId="0" applyNumberFormat="1" applyFont="1" applyBorder="1" applyProtection="1">
      <protection locked="0"/>
    </xf>
    <xf numFmtId="2" fontId="2" fillId="0" borderId="14" xfId="0" applyNumberFormat="1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2" fillId="0" borderId="5" xfId="0" applyFont="1" applyBorder="1" applyProtection="1">
      <protection locked="0"/>
    </xf>
    <xf numFmtId="0" fontId="2" fillId="0" borderId="7" xfId="0" applyFont="1" applyBorder="1"/>
    <xf numFmtId="165" fontId="4" fillId="0" borderId="56" xfId="0" applyNumberFormat="1" applyFont="1" applyBorder="1" applyProtection="1">
      <protection locked="0"/>
    </xf>
    <xf numFmtId="0" fontId="2" fillId="0" borderId="57" xfId="0" applyFont="1" applyBorder="1"/>
    <xf numFmtId="0" fontId="2" fillId="0" borderId="2" xfId="0" applyFont="1" applyBorder="1" applyAlignment="1">
      <alignment wrapText="1"/>
    </xf>
    <xf numFmtId="0" fontId="10" fillId="5" borderId="28" xfId="0" applyFont="1" applyFill="1" applyBorder="1" applyAlignment="1">
      <alignment wrapText="1"/>
    </xf>
    <xf numFmtId="0" fontId="10" fillId="4" borderId="32" xfId="0" applyFont="1" applyFill="1" applyBorder="1" applyAlignment="1">
      <alignment wrapText="1"/>
    </xf>
    <xf numFmtId="0" fontId="10" fillId="0" borderId="41" xfId="0" applyFont="1" applyBorder="1"/>
    <xf numFmtId="0" fontId="10" fillId="5" borderId="32" xfId="0" applyFont="1" applyFill="1" applyBorder="1" applyAlignment="1">
      <alignment wrapText="1"/>
    </xf>
    <xf numFmtId="0" fontId="10" fillId="5" borderId="32" xfId="0" applyFont="1" applyFill="1" applyBorder="1"/>
    <xf numFmtId="0" fontId="10" fillId="5" borderId="35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6" borderId="28" xfId="0" applyFont="1" applyFill="1" applyBorder="1" applyAlignment="1">
      <alignment wrapText="1"/>
    </xf>
    <xf numFmtId="0" fontId="10" fillId="6" borderId="32" xfId="0" applyFont="1" applyFill="1" applyBorder="1" applyAlignment="1">
      <alignment wrapText="1"/>
    </xf>
    <xf numFmtId="0" fontId="10" fillId="6" borderId="35" xfId="0" applyFont="1" applyFill="1" applyBorder="1" applyAlignment="1">
      <alignment wrapText="1"/>
    </xf>
    <xf numFmtId="0" fontId="14" fillId="0" borderId="41" xfId="0" applyFont="1" applyBorder="1"/>
    <xf numFmtId="0" fontId="10" fillId="9" borderId="28" xfId="0" applyFont="1" applyFill="1" applyBorder="1"/>
    <xf numFmtId="0" fontId="10" fillId="9" borderId="32" xfId="0" applyFont="1" applyFill="1" applyBorder="1" applyAlignment="1">
      <alignment wrapText="1"/>
    </xf>
    <xf numFmtId="0" fontId="10" fillId="9" borderId="35" xfId="0" applyFont="1" applyFill="1" applyBorder="1"/>
    <xf numFmtId="0" fontId="10" fillId="0" borderId="16" xfId="0" applyFont="1" applyBorder="1"/>
    <xf numFmtId="0" fontId="15" fillId="0" borderId="7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0" fillId="0" borderId="14" xfId="0" applyFont="1" applyBorder="1" applyProtection="1">
      <protection locked="0"/>
    </xf>
    <xf numFmtId="0" fontId="10" fillId="0" borderId="17" xfId="0" applyFont="1" applyBorder="1"/>
    <xf numFmtId="0" fontId="10" fillId="0" borderId="18" xfId="0" applyFont="1" applyBorder="1" applyProtection="1">
      <protection locked="0"/>
    </xf>
    <xf numFmtId="2" fontId="10" fillId="0" borderId="50" xfId="0" applyNumberFormat="1" applyFont="1" applyBorder="1" applyAlignment="1" applyProtection="1">
      <alignment horizontal="right"/>
      <protection locked="0"/>
    </xf>
    <xf numFmtId="0" fontId="10" fillId="0" borderId="50" xfId="0" applyFont="1" applyBorder="1" applyAlignment="1">
      <alignment horizontal="left"/>
    </xf>
    <xf numFmtId="0" fontId="14" fillId="0" borderId="14" xfId="0" applyFont="1" applyBorder="1" applyAlignment="1">
      <alignment wrapText="1"/>
    </xf>
    <xf numFmtId="2" fontId="14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 horizontal="left"/>
    </xf>
    <xf numFmtId="2" fontId="10" fillId="0" borderId="2" xfId="0" applyNumberFormat="1" applyFont="1" applyBorder="1"/>
    <xf numFmtId="0" fontId="10" fillId="0" borderId="29" xfId="0" applyFont="1" applyBorder="1"/>
    <xf numFmtId="0" fontId="10" fillId="0" borderId="36" xfId="0" applyFont="1" applyBorder="1"/>
    <xf numFmtId="0" fontId="10" fillId="4" borderId="36" xfId="0" applyFont="1" applyFill="1" applyBorder="1"/>
    <xf numFmtId="0" fontId="10" fillId="5" borderId="36" xfId="0" applyFont="1" applyFill="1" applyBorder="1"/>
    <xf numFmtId="0" fontId="10" fillId="0" borderId="53" xfId="0" applyFont="1" applyBorder="1"/>
    <xf numFmtId="0" fontId="10" fillId="6" borderId="36" xfId="0" applyFont="1" applyFill="1" applyBorder="1"/>
    <xf numFmtId="2" fontId="14" fillId="0" borderId="41" xfId="0" applyNumberFormat="1" applyFont="1" applyBorder="1"/>
    <xf numFmtId="0" fontId="10" fillId="0" borderId="3" xfId="0" applyFont="1" applyBorder="1" applyAlignment="1">
      <alignment wrapText="1"/>
    </xf>
    <xf numFmtId="0" fontId="2" fillId="0" borderId="23" xfId="0" applyFont="1" applyBorder="1"/>
    <xf numFmtId="0" fontId="2" fillId="0" borderId="7" xfId="0" applyFont="1" applyBorder="1" applyAlignment="1">
      <alignment wrapText="1"/>
    </xf>
    <xf numFmtId="0" fontId="2" fillId="0" borderId="62" xfId="0" applyFont="1" applyBorder="1"/>
    <xf numFmtId="0" fontId="10" fillId="0" borderId="64" xfId="0" applyFont="1" applyBorder="1" applyAlignment="1">
      <alignment wrapText="1"/>
    </xf>
    <xf numFmtId="0" fontId="2" fillId="0" borderId="65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62" xfId="0" applyBorder="1"/>
    <xf numFmtId="1" fontId="10" fillId="0" borderId="69" xfId="0" applyNumberFormat="1" applyFont="1" applyBorder="1" applyProtection="1">
      <protection locked="0"/>
    </xf>
    <xf numFmtId="2" fontId="10" fillId="0" borderId="69" xfId="0" applyNumberFormat="1" applyFont="1" applyBorder="1" applyAlignment="1" applyProtection="1">
      <alignment horizontal="right"/>
      <protection locked="0"/>
    </xf>
    <xf numFmtId="0" fontId="10" fillId="0" borderId="2" xfId="0" applyFont="1" applyBorder="1" applyProtection="1">
      <protection locked="0"/>
    </xf>
    <xf numFmtId="0" fontId="10" fillId="5" borderId="28" xfId="0" applyFont="1" applyFill="1" applyBorder="1" applyAlignment="1" applyProtection="1">
      <alignment wrapText="1"/>
      <protection locked="0"/>
    </xf>
    <xf numFmtId="0" fontId="10" fillId="5" borderId="32" xfId="0" applyFont="1" applyFill="1" applyBorder="1" applyAlignment="1" applyProtection="1">
      <alignment wrapText="1"/>
      <protection locked="0"/>
    </xf>
    <xf numFmtId="0" fontId="10" fillId="5" borderId="32" xfId="0" applyFont="1" applyFill="1" applyBorder="1" applyProtection="1">
      <protection locked="0"/>
    </xf>
    <xf numFmtId="0" fontId="10" fillId="5" borderId="35" xfId="0" applyFont="1" applyFill="1" applyBorder="1" applyAlignment="1" applyProtection="1">
      <alignment wrapText="1"/>
      <protection locked="0"/>
    </xf>
    <xf numFmtId="0" fontId="10" fillId="0" borderId="41" xfId="0" applyFont="1" applyBorder="1" applyAlignment="1" applyProtection="1">
      <alignment wrapText="1"/>
      <protection locked="0"/>
    </xf>
    <xf numFmtId="0" fontId="10" fillId="6" borderId="28" xfId="0" applyFont="1" applyFill="1" applyBorder="1" applyAlignment="1" applyProtection="1">
      <alignment wrapText="1"/>
      <protection locked="0"/>
    </xf>
    <xf numFmtId="0" fontId="10" fillId="6" borderId="32" xfId="0" applyFont="1" applyFill="1" applyBorder="1" applyAlignment="1" applyProtection="1">
      <alignment wrapText="1"/>
      <protection locked="0"/>
    </xf>
    <xf numFmtId="0" fontId="10" fillId="6" borderId="35" xfId="0" applyFont="1" applyFill="1" applyBorder="1" applyAlignment="1" applyProtection="1">
      <alignment wrapText="1"/>
      <protection locked="0"/>
    </xf>
    <xf numFmtId="0" fontId="10" fillId="4" borderId="32" xfId="0" applyFont="1" applyFill="1" applyBorder="1" applyAlignment="1" applyProtection="1">
      <alignment wrapText="1"/>
      <protection locked="0"/>
    </xf>
    <xf numFmtId="0" fontId="14" fillId="0" borderId="41" xfId="0" applyFont="1" applyBorder="1" applyProtection="1">
      <protection locked="0"/>
    </xf>
    <xf numFmtId="0" fontId="2" fillId="2" borderId="0" xfId="0" applyFont="1" applyFill="1" applyProtection="1">
      <protection locked="0"/>
    </xf>
    <xf numFmtId="0" fontId="8" fillId="0" borderId="75" xfId="0" applyFont="1" applyBorder="1" applyProtection="1">
      <protection locked="0"/>
    </xf>
    <xf numFmtId="0" fontId="2" fillId="0" borderId="69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2" xfId="0" applyFont="1" applyBorder="1" applyProtection="1">
      <protection locked="0"/>
    </xf>
    <xf numFmtId="0" fontId="2" fillId="0" borderId="6" xfId="0" applyFont="1" applyBorder="1" applyAlignment="1">
      <alignment horizontal="center" vertical="center"/>
    </xf>
    <xf numFmtId="0" fontId="10" fillId="5" borderId="32" xfId="0" applyFont="1" applyFill="1" applyBorder="1" applyAlignment="1">
      <alignment wrapText="1"/>
    </xf>
    <xf numFmtId="0" fontId="10" fillId="0" borderId="2" xfId="0" applyFont="1" applyBorder="1"/>
    <xf numFmtId="2" fontId="2" fillId="0" borderId="2" xfId="0" applyNumberFormat="1" applyFont="1" applyBorder="1" applyAlignment="1" applyProtection="1">
      <alignment vertical="top"/>
      <protection locked="0"/>
    </xf>
    <xf numFmtId="0" fontId="10" fillId="0" borderId="7" xfId="0" applyFont="1" applyBorder="1" applyProtection="1">
      <protection locked="0"/>
    </xf>
    <xf numFmtId="0" fontId="10" fillId="0" borderId="33" xfId="0" applyFont="1" applyBorder="1" applyProtection="1">
      <protection locked="0"/>
    </xf>
    <xf numFmtId="0" fontId="10" fillId="0" borderId="7" xfId="0" applyFont="1" applyBorder="1"/>
    <xf numFmtId="0" fontId="10" fillId="0" borderId="23" xfId="0" applyFont="1" applyBorder="1" applyProtection="1">
      <protection locked="0"/>
    </xf>
    <xf numFmtId="0" fontId="4" fillId="0" borderId="2" xfId="0" applyFont="1" applyBorder="1" applyAlignment="1">
      <alignment horizontal="center" vertical="center" wrapText="1"/>
    </xf>
    <xf numFmtId="13" fontId="2" fillId="0" borderId="2" xfId="0" applyNumberFormat="1" applyFont="1" applyBorder="1" applyAlignment="1" applyProtection="1">
      <alignment horizontal="center" vertical="center"/>
      <protection locked="0"/>
    </xf>
    <xf numFmtId="0" fontId="10" fillId="5" borderId="32" xfId="0" applyFont="1" applyFill="1" applyBorder="1"/>
    <xf numFmtId="0" fontId="10" fillId="5" borderId="35" xfId="0" applyFont="1" applyFill="1" applyBorder="1"/>
    <xf numFmtId="0" fontId="10" fillId="0" borderId="36" xfId="0" applyFont="1" applyBorder="1"/>
    <xf numFmtId="0" fontId="10" fillId="5" borderId="2" xfId="0" applyFont="1" applyFill="1" applyBorder="1"/>
    <xf numFmtId="0" fontId="10" fillId="5" borderId="36" xfId="0" applyFont="1" applyFill="1" applyBorder="1"/>
    <xf numFmtId="2" fontId="2" fillId="0" borderId="36" xfId="0" applyNumberFormat="1" applyFont="1" applyBorder="1" applyAlignment="1" applyProtection="1">
      <alignment vertical="top"/>
      <protection locked="0"/>
    </xf>
    <xf numFmtId="0" fontId="10" fillId="0" borderId="34" xfId="0" applyFont="1" applyBorder="1" applyProtection="1">
      <protection locked="0"/>
    </xf>
    <xf numFmtId="0" fontId="10" fillId="0" borderId="20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49" xfId="0" applyFont="1" applyBorder="1" applyAlignment="1">
      <alignment wrapText="1"/>
    </xf>
    <xf numFmtId="0" fontId="10" fillId="0" borderId="29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31" xfId="0" applyFont="1" applyBorder="1" applyProtection="1">
      <protection locked="0"/>
    </xf>
    <xf numFmtId="0" fontId="10" fillId="0" borderId="37" xfId="0" applyFont="1" applyBorder="1"/>
    <xf numFmtId="0" fontId="10" fillId="0" borderId="38" xfId="0" applyFont="1" applyBorder="1" applyProtection="1">
      <protection locked="0"/>
    </xf>
    <xf numFmtId="0" fontId="10" fillId="0" borderId="39" xfId="0" applyFont="1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51" xfId="0" applyFont="1" applyBorder="1" applyProtection="1">
      <protection locked="0"/>
    </xf>
    <xf numFmtId="0" fontId="10" fillId="0" borderId="52" xfId="0" applyFont="1" applyBorder="1" applyProtection="1">
      <protection locked="0"/>
    </xf>
    <xf numFmtId="0" fontId="10" fillId="4" borderId="32" xfId="0" applyFont="1" applyFill="1" applyBorder="1" applyAlignment="1">
      <alignment wrapText="1"/>
    </xf>
    <xf numFmtId="0" fontId="10" fillId="4" borderId="35" xfId="0" applyFont="1" applyFill="1" applyBorder="1"/>
    <xf numFmtId="2" fontId="10" fillId="4" borderId="2" xfId="0" applyNumberFormat="1" applyFont="1" applyFill="1" applyBorder="1"/>
    <xf numFmtId="2" fontId="10" fillId="4" borderId="36" xfId="0" applyNumberFormat="1" applyFont="1" applyFill="1" applyBorder="1"/>
    <xf numFmtId="0" fontId="10" fillId="0" borderId="37" xfId="0" applyFont="1" applyBorder="1" applyProtection="1">
      <protection locked="0"/>
    </xf>
    <xf numFmtId="0" fontId="10" fillId="0" borderId="55" xfId="0" applyFont="1" applyBorder="1" applyProtection="1">
      <protection locked="0"/>
    </xf>
    <xf numFmtId="0" fontId="10" fillId="0" borderId="54" xfId="0" applyFont="1" applyBorder="1" applyProtection="1">
      <protection locked="0"/>
    </xf>
    <xf numFmtId="0" fontId="10" fillId="0" borderId="31" xfId="0" applyFont="1" applyBorder="1" applyProtection="1">
      <protection locked="0"/>
    </xf>
    <xf numFmtId="0" fontId="10" fillId="4" borderId="28" xfId="0" applyFont="1" applyFill="1" applyBorder="1" applyAlignment="1">
      <alignment wrapText="1"/>
    </xf>
    <xf numFmtId="0" fontId="10" fillId="0" borderId="29" xfId="0" applyFont="1" applyBorder="1"/>
    <xf numFmtId="2" fontId="2" fillId="0" borderId="30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0" fontId="10" fillId="0" borderId="42" xfId="0" applyFont="1" applyBorder="1" applyProtection="1">
      <protection locked="0"/>
    </xf>
    <xf numFmtId="0" fontId="10" fillId="0" borderId="43" xfId="0" applyFont="1" applyBorder="1" applyProtection="1">
      <protection locked="0"/>
    </xf>
    <xf numFmtId="0" fontId="10" fillId="0" borderId="14" xfId="0" applyFont="1" applyBorder="1"/>
    <xf numFmtId="0" fontId="10" fillId="0" borderId="15" xfId="0" applyFont="1" applyBorder="1" applyProtection="1">
      <protection locked="0"/>
    </xf>
    <xf numFmtId="0" fontId="10" fillId="0" borderId="44" xfId="0" applyFont="1" applyBorder="1" applyProtection="1">
      <protection locked="0"/>
    </xf>
    <xf numFmtId="0" fontId="10" fillId="0" borderId="18" xfId="0" applyFont="1" applyBorder="1" applyProtection="1">
      <protection locked="0"/>
    </xf>
    <xf numFmtId="0" fontId="10" fillId="0" borderId="45" xfId="0" applyFont="1" applyBorder="1" applyProtection="1">
      <protection locked="0"/>
    </xf>
    <xf numFmtId="0" fontId="10" fillId="0" borderId="16" xfId="0" applyFont="1" applyBorder="1" applyProtection="1">
      <protection locked="0"/>
    </xf>
    <xf numFmtId="0" fontId="10" fillId="0" borderId="46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47" xfId="0" applyFont="1" applyBorder="1" applyProtection="1">
      <protection locked="0"/>
    </xf>
    <xf numFmtId="2" fontId="2" fillId="0" borderId="37" xfId="0" applyNumberFormat="1" applyFont="1" applyBorder="1" applyProtection="1">
      <protection locked="0"/>
    </xf>
    <xf numFmtId="0" fontId="10" fillId="0" borderId="12" xfId="0" applyFont="1" applyBorder="1"/>
    <xf numFmtId="0" fontId="4" fillId="0" borderId="29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4" fillId="0" borderId="55" xfId="0" applyFont="1" applyBorder="1" applyProtection="1">
      <protection locked="0"/>
    </xf>
    <xf numFmtId="0" fontId="10" fillId="0" borderId="30" xfId="0" applyFont="1" applyBorder="1" applyProtection="1"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59" xfId="0" applyFont="1" applyBorder="1" applyProtection="1">
      <protection locked="0"/>
    </xf>
    <xf numFmtId="0" fontId="4" fillId="0" borderId="60" xfId="0" applyFont="1" applyBorder="1" applyProtection="1">
      <protection locked="0"/>
    </xf>
    <xf numFmtId="0" fontId="4" fillId="0" borderId="61" xfId="0" applyFont="1" applyBorder="1" applyProtection="1">
      <protection locked="0"/>
    </xf>
    <xf numFmtId="0" fontId="4" fillId="0" borderId="57" xfId="0" applyFont="1" applyBorder="1" applyProtection="1">
      <protection locked="0"/>
    </xf>
    <xf numFmtId="0" fontId="4" fillId="0" borderId="58" xfId="0" applyFont="1" applyBorder="1" applyProtection="1"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15" fillId="7" borderId="7" xfId="0" applyFont="1" applyFill="1" applyBorder="1" applyProtection="1">
      <protection locked="0"/>
    </xf>
    <xf numFmtId="0" fontId="17" fillId="7" borderId="11" xfId="0" applyFont="1" applyFill="1" applyBorder="1"/>
    <xf numFmtId="0" fontId="2" fillId="0" borderId="7" xfId="0" applyFont="1" applyBorder="1" applyProtection="1">
      <protection locked="0"/>
    </xf>
    <xf numFmtId="0" fontId="0" fillId="0" borderId="11" xfId="0" applyBorder="1"/>
    <xf numFmtId="0" fontId="15" fillId="8" borderId="7" xfId="0" applyFont="1" applyFill="1" applyBorder="1"/>
    <xf numFmtId="0" fontId="17" fillId="8" borderId="11" xfId="0" applyFont="1" applyFill="1" applyBorder="1"/>
    <xf numFmtId="0" fontId="10" fillId="5" borderId="32" xfId="0" applyFont="1" applyFill="1" applyBorder="1" applyAlignment="1" applyProtection="1">
      <alignment wrapText="1"/>
      <protection locked="0"/>
    </xf>
    <xf numFmtId="0" fontId="10" fillId="5" borderId="32" xfId="0" applyFont="1" applyFill="1" applyBorder="1" applyProtection="1">
      <protection locked="0"/>
    </xf>
    <xf numFmtId="0" fontId="10" fillId="5" borderId="35" xfId="0" applyFont="1" applyFill="1" applyBorder="1" applyProtection="1">
      <protection locked="0"/>
    </xf>
    <xf numFmtId="0" fontId="10" fillId="0" borderId="14" xfId="0" applyFont="1" applyBorder="1" applyProtection="1">
      <protection locked="0"/>
    </xf>
    <xf numFmtId="0" fontId="10" fillId="0" borderId="70" xfId="0" applyFont="1" applyBorder="1" applyProtection="1">
      <protection locked="0"/>
    </xf>
    <xf numFmtId="0" fontId="10" fillId="0" borderId="63" xfId="0" applyFont="1" applyBorder="1" applyProtection="1">
      <protection locked="0"/>
    </xf>
    <xf numFmtId="0" fontId="10" fillId="0" borderId="63" xfId="0" applyFont="1" applyBorder="1" applyAlignment="1" applyProtection="1">
      <alignment horizontal="left"/>
      <protection locked="0"/>
    </xf>
    <xf numFmtId="0" fontId="10" fillId="4" borderId="28" xfId="0" applyFont="1" applyFill="1" applyBorder="1" applyAlignment="1" applyProtection="1">
      <alignment wrapText="1"/>
      <protection locked="0"/>
    </xf>
    <xf numFmtId="0" fontId="10" fillId="4" borderId="32" xfId="0" applyFont="1" applyFill="1" applyBorder="1" applyAlignment="1" applyProtection="1">
      <alignment wrapText="1"/>
      <protection locked="0"/>
    </xf>
    <xf numFmtId="0" fontId="0" fillId="0" borderId="71" xfId="0" applyBorder="1"/>
    <xf numFmtId="0" fontId="10" fillId="0" borderId="72" xfId="0" applyFont="1" applyBorder="1" applyProtection="1">
      <protection locked="0"/>
    </xf>
    <xf numFmtId="0" fontId="0" fillId="0" borderId="73" xfId="0" applyBorder="1"/>
    <xf numFmtId="0" fontId="0" fillId="0" borderId="74" xfId="0" applyBorder="1"/>
    <xf numFmtId="1" fontId="2" fillId="0" borderId="7" xfId="0" applyNumberFormat="1" applyFont="1" applyBorder="1" applyAlignment="1" applyProtection="1">
      <alignment horizontal="center"/>
      <protection locked="0"/>
    </xf>
    <xf numFmtId="1" fontId="2" fillId="0" borderId="62" xfId="0" applyNumberFormat="1" applyFont="1" applyBorder="1" applyAlignment="1" applyProtection="1">
      <alignment horizontal="center"/>
      <protection locked="0"/>
    </xf>
    <xf numFmtId="1" fontId="0" fillId="0" borderId="62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65" fontId="4" fillId="0" borderId="59" xfId="0" applyNumberFormat="1" applyFont="1" applyBorder="1" applyProtection="1">
      <protection locked="0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10" fillId="4" borderId="35" xfId="0" applyFont="1" applyFill="1" applyBorder="1" applyProtection="1"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" fontId="4" fillId="0" borderId="59" xfId="0" applyNumberFormat="1" applyFont="1" applyBorder="1" applyProtection="1">
      <protection locked="0"/>
    </xf>
    <xf numFmtId="1" fontId="0" fillId="0" borderId="60" xfId="0" applyNumberFormat="1" applyBorder="1" applyProtection="1">
      <protection locked="0"/>
    </xf>
    <xf numFmtId="1" fontId="0" fillId="0" borderId="61" xfId="0" applyNumberFormat="1" applyBorder="1" applyProtection="1"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164" fontId="2" fillId="0" borderId="66" xfId="0" applyNumberFormat="1" applyFont="1" applyBorder="1" applyAlignment="1" applyProtection="1">
      <alignment horizontal="center"/>
      <protection locked="0"/>
    </xf>
    <xf numFmtId="164" fontId="2" fillId="0" borderId="67" xfId="0" applyNumberFormat="1" applyFont="1" applyBorder="1" applyAlignment="1" applyProtection="1">
      <alignment horizontal="center"/>
      <protection locked="0"/>
    </xf>
    <xf numFmtId="0" fontId="0" fillId="0" borderId="67" xfId="0" applyBorder="1" applyProtection="1">
      <protection locked="0"/>
    </xf>
    <xf numFmtId="0" fontId="0" fillId="0" borderId="68" xfId="0" applyBorder="1" applyProtection="1">
      <protection locked="0"/>
    </xf>
    <xf numFmtId="0" fontId="2" fillId="0" borderId="62" xfId="0" applyFont="1" applyBorder="1" applyProtection="1">
      <protection locked="0"/>
    </xf>
    <xf numFmtId="0" fontId="0" fillId="0" borderId="62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63" xfId="0" applyFont="1" applyBorder="1" applyProtection="1">
      <protection locked="0"/>
    </xf>
    <xf numFmtId="0" fontId="4" fillId="0" borderId="41" xfId="0" applyFont="1" applyBorder="1" applyProtection="1">
      <protection locked="0"/>
    </xf>
    <xf numFmtId="0" fontId="15" fillId="0" borderId="7" xfId="0" applyFont="1" applyBorder="1" applyProtection="1">
      <protection locked="0"/>
    </xf>
    <xf numFmtId="0" fontId="17" fillId="0" borderId="11" xfId="0" applyFont="1" applyBorder="1"/>
    <xf numFmtId="0" fontId="18" fillId="0" borderId="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6.xml"/><Relationship Id="rId9" Type="http://schemas.microsoft.com/office/2017/10/relationships/person" Target="persons/person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1320801</xdr:colOff>
      <xdr:row>0</xdr:row>
      <xdr:rowOff>635000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320800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1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E61A4F-9039-4767-8874-5D1FD429A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9048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3"/>
  <sheetViews>
    <sheetView showGridLines="0" view="pageBreakPreview" zoomScale="75" zoomScaleNormal="100" zoomScaleSheetLayoutView="75" workbookViewId="0">
      <selection activeCell="A14" sqref="A14"/>
    </sheetView>
  </sheetViews>
  <sheetFormatPr defaultColWidth="10.85546875" defaultRowHeight="12.75"/>
  <cols>
    <col min="1" max="1" width="20.7109375" style="1" customWidth="1"/>
    <col min="2" max="2" width="6.28515625" style="1" customWidth="1"/>
    <col min="3" max="3" width="9.7109375" style="1" customWidth="1"/>
    <col min="4" max="4" width="6.42578125" style="1" customWidth="1"/>
    <col min="5" max="5" width="8.28515625" style="1" customWidth="1"/>
    <col min="6" max="6" width="3" style="1" customWidth="1"/>
    <col min="7" max="7" width="17.7109375" style="1" customWidth="1"/>
    <col min="8" max="8" width="11.140625" style="1" customWidth="1"/>
    <col min="9" max="9" width="6.42578125" style="1" customWidth="1"/>
    <col min="10" max="10" width="12" style="1" customWidth="1"/>
    <col min="11" max="11" width="23.85546875" style="1" customWidth="1"/>
    <col min="12" max="12" width="1.85546875" style="1" customWidth="1"/>
    <col min="13" max="16384" width="10.85546875" style="1"/>
  </cols>
  <sheetData>
    <row r="1" spans="1:25" ht="60.75" customHeight="1" thickBot="1">
      <c r="A1" s="187"/>
      <c r="B1" s="188" t="s">
        <v>25</v>
      </c>
      <c r="C1" s="189"/>
      <c r="D1" s="189"/>
      <c r="E1" s="189"/>
      <c r="F1" s="189"/>
      <c r="G1" s="83" t="s">
        <v>27</v>
      </c>
      <c r="H1" s="190"/>
      <c r="I1" s="190"/>
      <c r="J1" s="83" t="s">
        <v>33</v>
      </c>
      <c r="K1" s="191"/>
      <c r="L1" s="191"/>
    </row>
    <row r="2" spans="1:25" ht="36.950000000000003" customHeight="1">
      <c r="A2" s="187"/>
      <c r="B2" s="192" t="s">
        <v>26</v>
      </c>
      <c r="C2" s="193"/>
      <c r="D2" s="193"/>
      <c r="E2" s="193"/>
      <c r="F2" s="193"/>
      <c r="G2" s="16" t="s">
        <v>28</v>
      </c>
      <c r="H2" s="194"/>
      <c r="I2" s="194"/>
      <c r="J2" s="45"/>
      <c r="K2" s="45"/>
      <c r="L2" s="45"/>
      <c r="X2" s="1" t="s">
        <v>71</v>
      </c>
      <c r="Y2" s="1" t="s">
        <v>73</v>
      </c>
    </row>
    <row r="3" spans="1:25" ht="25.5">
      <c r="A3" s="49" t="s">
        <v>85</v>
      </c>
      <c r="B3" s="195"/>
      <c r="C3" s="195"/>
      <c r="D3" s="195"/>
      <c r="E3" s="195"/>
      <c r="F3" s="195"/>
      <c r="G3" s="2" t="s">
        <v>29</v>
      </c>
      <c r="H3" s="196"/>
      <c r="I3" s="196"/>
      <c r="J3" s="198" t="s">
        <v>82</v>
      </c>
      <c r="K3" s="199"/>
      <c r="L3" s="45"/>
      <c r="X3" s="1" t="s">
        <v>72</v>
      </c>
      <c r="Y3" s="1" t="s">
        <v>74</v>
      </c>
    </row>
    <row r="4" spans="1:25" ht="24" customHeight="1">
      <c r="A4" s="2" t="s">
        <v>34</v>
      </c>
      <c r="B4" s="197"/>
      <c r="C4" s="197"/>
      <c r="D4" s="197"/>
      <c r="E4" s="197"/>
      <c r="F4" s="197"/>
      <c r="G4" s="46" t="s">
        <v>30</v>
      </c>
      <c r="H4" s="179"/>
      <c r="I4" s="179"/>
      <c r="J4" s="200"/>
      <c r="K4" s="201"/>
      <c r="L4" s="45"/>
      <c r="Y4" s="1" t="s">
        <v>75</v>
      </c>
    </row>
    <row r="5" spans="1:25" ht="27.75" customHeight="1">
      <c r="A5" s="46" t="s">
        <v>35</v>
      </c>
      <c r="B5" s="180"/>
      <c r="C5" s="181"/>
      <c r="D5" s="181"/>
      <c r="E5" s="181"/>
      <c r="F5" s="182"/>
      <c r="G5" s="84" t="s">
        <v>31</v>
      </c>
      <c r="H5" s="179"/>
      <c r="I5" s="179"/>
      <c r="J5" s="202" t="s">
        <v>83</v>
      </c>
      <c r="K5" s="203"/>
      <c r="L5" s="45"/>
      <c r="Y5" s="1" t="s">
        <v>76</v>
      </c>
    </row>
    <row r="6" spans="1:25" ht="18.75" customHeight="1">
      <c r="A6" s="46" t="s">
        <v>84</v>
      </c>
      <c r="B6" s="47"/>
      <c r="C6" s="48"/>
      <c r="D6" s="183"/>
      <c r="E6" s="183"/>
      <c r="F6" s="184"/>
      <c r="G6" s="84" t="s">
        <v>32</v>
      </c>
      <c r="H6" s="185"/>
      <c r="I6" s="185"/>
      <c r="J6" s="200"/>
      <c r="K6" s="201"/>
      <c r="L6" s="45"/>
    </row>
    <row r="7" spans="1:25" ht="21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25" ht="51.75" thickBot="1">
      <c r="A8" s="6" t="s">
        <v>0</v>
      </c>
      <c r="B8" s="6">
        <v>3</v>
      </c>
      <c r="C8" s="43" t="s">
        <v>1</v>
      </c>
      <c r="D8" s="44" t="s">
        <v>36</v>
      </c>
      <c r="E8" s="44" t="s">
        <v>37</v>
      </c>
      <c r="F8" s="186" t="s">
        <v>38</v>
      </c>
      <c r="G8" s="186"/>
      <c r="H8" s="186"/>
      <c r="I8" s="186"/>
      <c r="J8" s="186"/>
      <c r="K8" s="186"/>
      <c r="L8" s="186"/>
      <c r="M8" s="7" t="s">
        <v>39</v>
      </c>
      <c r="N8" s="7" t="s">
        <v>40</v>
      </c>
    </row>
    <row r="9" spans="1:25" ht="20.100000000000001" customHeight="1" thickBot="1">
      <c r="A9" s="61" t="s">
        <v>41</v>
      </c>
      <c r="B9" s="76">
        <v>20</v>
      </c>
      <c r="C9" s="76">
        <f t="shared" ref="C9:C16" si="0">N9-M9</f>
        <v>20</v>
      </c>
      <c r="D9" s="133"/>
      <c r="E9" s="36"/>
      <c r="F9" s="170"/>
      <c r="G9" s="170"/>
      <c r="H9" s="170"/>
      <c r="I9" s="170"/>
      <c r="J9" s="170"/>
      <c r="K9" s="170"/>
      <c r="L9" s="171"/>
      <c r="M9" s="31"/>
      <c r="N9" s="9">
        <v>20</v>
      </c>
      <c r="O9" s="10"/>
      <c r="P9" s="10"/>
      <c r="Q9" s="10"/>
    </row>
    <row r="10" spans="1:25" ht="20.100000000000001" customHeight="1" thickBot="1">
      <c r="A10" s="62" t="s">
        <v>42</v>
      </c>
      <c r="B10" s="16">
        <v>20</v>
      </c>
      <c r="C10" s="16">
        <f t="shared" si="0"/>
        <v>20</v>
      </c>
      <c r="D10" s="134"/>
      <c r="E10" s="8"/>
      <c r="F10" s="172"/>
      <c r="G10" s="172"/>
      <c r="H10" s="172"/>
      <c r="I10" s="172"/>
      <c r="J10" s="172"/>
      <c r="K10" s="172"/>
      <c r="L10" s="173"/>
      <c r="M10" s="31"/>
      <c r="N10" s="9">
        <v>20</v>
      </c>
      <c r="O10" s="10"/>
    </row>
    <row r="11" spans="1:25" ht="20.100000000000001" customHeight="1" thickBot="1">
      <c r="A11" s="63" t="s">
        <v>43</v>
      </c>
      <c r="B11" s="77">
        <v>20</v>
      </c>
      <c r="C11" s="77">
        <f t="shared" si="0"/>
        <v>20</v>
      </c>
      <c r="D11" s="78">
        <f>C9+C10+C11</f>
        <v>60</v>
      </c>
      <c r="E11" s="40"/>
      <c r="F11" s="174"/>
      <c r="G11" s="174"/>
      <c r="H11" s="174"/>
      <c r="I11" s="174"/>
      <c r="J11" s="174"/>
      <c r="K11" s="174"/>
      <c r="L11" s="175"/>
      <c r="M11" s="31"/>
      <c r="N11" s="9">
        <v>20</v>
      </c>
      <c r="O11" s="10"/>
      <c r="Q11" s="10"/>
    </row>
    <row r="12" spans="1:25" ht="12" customHeight="1" thickBot="1">
      <c r="A12" s="52"/>
      <c r="B12" s="52"/>
      <c r="C12" s="52"/>
      <c r="D12" s="52"/>
      <c r="E12" s="41"/>
      <c r="F12" s="42"/>
      <c r="G12" s="42"/>
      <c r="H12" s="42"/>
      <c r="I12" s="42"/>
      <c r="J12" s="42"/>
      <c r="K12" s="42"/>
      <c r="L12" s="42"/>
      <c r="M12" s="25"/>
      <c r="N12" s="9"/>
      <c r="O12" s="10"/>
      <c r="Q12" s="10"/>
    </row>
    <row r="13" spans="1:25" ht="24.75" thickBot="1">
      <c r="A13" s="50" t="s">
        <v>44</v>
      </c>
      <c r="B13" s="76">
        <v>4</v>
      </c>
      <c r="C13" s="76">
        <f t="shared" si="0"/>
        <v>4</v>
      </c>
      <c r="D13" s="133"/>
      <c r="E13" s="36"/>
      <c r="F13" s="176"/>
      <c r="G13" s="176"/>
      <c r="H13" s="176"/>
      <c r="I13" s="176"/>
      <c r="J13" s="176"/>
      <c r="K13" s="176"/>
      <c r="L13" s="152"/>
      <c r="M13" s="31"/>
      <c r="N13" s="9">
        <v>4</v>
      </c>
      <c r="O13" s="10"/>
    </row>
    <row r="14" spans="1:25" ht="24.75" thickBot="1">
      <c r="A14" s="53" t="s">
        <v>45</v>
      </c>
      <c r="B14" s="16">
        <v>8</v>
      </c>
      <c r="C14" s="16">
        <f t="shared" si="0"/>
        <v>8</v>
      </c>
      <c r="D14" s="134"/>
      <c r="E14" s="8"/>
      <c r="F14" s="117"/>
      <c r="G14" s="117"/>
      <c r="H14" s="117"/>
      <c r="I14" s="117"/>
      <c r="J14" s="117"/>
      <c r="K14" s="117"/>
      <c r="L14" s="118"/>
      <c r="M14" s="31"/>
      <c r="N14" s="9">
        <v>8</v>
      </c>
      <c r="O14" s="10"/>
    </row>
    <row r="15" spans="1:25" ht="13.5" thickBot="1">
      <c r="A15" s="54" t="s">
        <v>2</v>
      </c>
      <c r="B15" s="16">
        <v>10</v>
      </c>
      <c r="C15" s="16">
        <f t="shared" si="0"/>
        <v>10</v>
      </c>
      <c r="D15" s="134"/>
      <c r="E15" s="8"/>
      <c r="F15" s="65"/>
      <c r="G15" s="117"/>
      <c r="H15" s="117"/>
      <c r="I15" s="117"/>
      <c r="J15" s="117"/>
      <c r="K15" s="117"/>
      <c r="L15" s="118"/>
      <c r="M15" s="31"/>
      <c r="N15" s="9">
        <v>10</v>
      </c>
      <c r="O15" s="10"/>
      <c r="Y15" s="1" t="s">
        <v>3</v>
      </c>
    </row>
    <row r="16" spans="1:25" ht="13.5" thickBot="1">
      <c r="A16" s="54" t="s">
        <v>4</v>
      </c>
      <c r="B16" s="16">
        <v>20</v>
      </c>
      <c r="C16" s="16">
        <f t="shared" si="0"/>
        <v>20</v>
      </c>
      <c r="D16" s="134"/>
      <c r="E16" s="8"/>
      <c r="F16" s="66"/>
      <c r="G16" s="177"/>
      <c r="H16" s="177"/>
      <c r="I16" s="177"/>
      <c r="J16" s="178"/>
      <c r="K16" s="178"/>
      <c r="L16" s="129"/>
      <c r="M16" s="31"/>
      <c r="N16" s="9">
        <v>20</v>
      </c>
      <c r="O16" s="10"/>
      <c r="X16" s="1" t="s">
        <v>5</v>
      </c>
      <c r="Y16" s="1" t="s">
        <v>6</v>
      </c>
    </row>
    <row r="17" spans="1:25" ht="24.75" thickBot="1">
      <c r="A17" s="55" t="s">
        <v>46</v>
      </c>
      <c r="B17" s="77">
        <v>12</v>
      </c>
      <c r="C17" s="77">
        <f t="shared" ref="C17:C25" si="1">N17-M17</f>
        <v>12</v>
      </c>
      <c r="D17" s="79">
        <f>SUM(C13:C17)</f>
        <v>54</v>
      </c>
      <c r="E17" s="40"/>
      <c r="F17" s="149"/>
      <c r="G17" s="149"/>
      <c r="H17" s="149"/>
      <c r="I17" s="149"/>
      <c r="J17" s="149"/>
      <c r="K17" s="149"/>
      <c r="L17" s="150"/>
      <c r="M17" s="31"/>
      <c r="N17" s="9">
        <v>12</v>
      </c>
      <c r="O17" s="10"/>
      <c r="X17" s="1" t="s">
        <v>7</v>
      </c>
      <c r="Y17" s="1" t="s">
        <v>8</v>
      </c>
    </row>
    <row r="18" spans="1:25" ht="7.5" customHeight="1" thickBot="1">
      <c r="A18" s="56"/>
      <c r="B18" s="52"/>
      <c r="C18" s="52"/>
      <c r="D18" s="52"/>
      <c r="E18" s="41"/>
      <c r="F18" s="67"/>
      <c r="G18" s="67"/>
      <c r="H18" s="67"/>
      <c r="I18" s="67"/>
      <c r="J18" s="67"/>
      <c r="K18" s="67"/>
      <c r="L18" s="67"/>
      <c r="M18" s="25"/>
      <c r="N18" s="9"/>
      <c r="O18" s="10"/>
    </row>
    <row r="19" spans="1:25" ht="24.75" thickBot="1">
      <c r="A19" s="57" t="s">
        <v>47</v>
      </c>
      <c r="B19" s="76">
        <v>10</v>
      </c>
      <c r="C19" s="76">
        <f t="shared" si="1"/>
        <v>10</v>
      </c>
      <c r="D19" s="80"/>
      <c r="E19" s="36"/>
      <c r="F19" s="151"/>
      <c r="G19" s="151"/>
      <c r="H19" s="151"/>
      <c r="I19" s="151"/>
      <c r="J19" s="151"/>
      <c r="K19" s="151"/>
      <c r="L19" s="152"/>
      <c r="M19" s="31"/>
      <c r="N19" s="9">
        <v>10</v>
      </c>
      <c r="O19" s="10"/>
      <c r="X19" s="1" t="s">
        <v>5</v>
      </c>
      <c r="Y19" s="1" t="s">
        <v>9</v>
      </c>
    </row>
    <row r="20" spans="1:25" ht="24.75" thickBot="1">
      <c r="A20" s="58" t="s">
        <v>48</v>
      </c>
      <c r="B20" s="16">
        <v>10</v>
      </c>
      <c r="C20" s="16">
        <f t="shared" si="1"/>
        <v>10</v>
      </c>
      <c r="D20" s="134"/>
      <c r="E20" s="8"/>
      <c r="F20" s="117"/>
      <c r="G20" s="117"/>
      <c r="H20" s="117"/>
      <c r="I20" s="117"/>
      <c r="J20" s="117"/>
      <c r="K20" s="117"/>
      <c r="L20" s="118"/>
      <c r="M20" s="31"/>
      <c r="N20" s="9">
        <v>10</v>
      </c>
      <c r="X20" s="1" t="s">
        <v>7</v>
      </c>
      <c r="Y20" s="1" t="s">
        <v>10</v>
      </c>
    </row>
    <row r="21" spans="1:25" ht="24.75" thickBot="1">
      <c r="A21" s="58" t="s">
        <v>49</v>
      </c>
      <c r="B21" s="16">
        <v>4</v>
      </c>
      <c r="C21" s="16">
        <f t="shared" si="1"/>
        <v>4</v>
      </c>
      <c r="D21" s="134"/>
      <c r="E21" s="8"/>
      <c r="F21" s="117"/>
      <c r="G21" s="117"/>
      <c r="H21" s="117"/>
      <c r="I21" s="117"/>
      <c r="J21" s="117"/>
      <c r="K21" s="117"/>
      <c r="L21" s="118"/>
      <c r="M21" s="31"/>
      <c r="N21" s="9">
        <v>4</v>
      </c>
      <c r="O21" s="10"/>
      <c r="X21" s="1" t="s">
        <v>11</v>
      </c>
      <c r="Y21" s="1" t="s">
        <v>12</v>
      </c>
    </row>
    <row r="22" spans="1:25" ht="24.75" thickBot="1">
      <c r="A22" s="58" t="s">
        <v>50</v>
      </c>
      <c r="B22" s="16">
        <v>8</v>
      </c>
      <c r="C22" s="16">
        <f t="shared" si="1"/>
        <v>8</v>
      </c>
      <c r="D22" s="134"/>
      <c r="E22" s="8"/>
      <c r="F22" s="117"/>
      <c r="G22" s="117"/>
      <c r="H22" s="117"/>
      <c r="I22" s="117"/>
      <c r="J22" s="117"/>
      <c r="K22" s="117"/>
      <c r="L22" s="118"/>
      <c r="M22" s="31"/>
      <c r="N22" s="9">
        <v>8</v>
      </c>
      <c r="O22" s="10"/>
      <c r="Y22" s="1" t="s">
        <v>13</v>
      </c>
    </row>
    <row r="23" spans="1:25" ht="24.75" thickBot="1">
      <c r="A23" s="59" t="s">
        <v>51</v>
      </c>
      <c r="B23" s="77">
        <v>8</v>
      </c>
      <c r="C23" s="77">
        <f t="shared" si="1"/>
        <v>8</v>
      </c>
      <c r="D23" s="81">
        <f>SUM(C19:C23)</f>
        <v>40</v>
      </c>
      <c r="E23" s="40"/>
      <c r="F23" s="149"/>
      <c r="G23" s="149"/>
      <c r="H23" s="149"/>
      <c r="I23" s="149"/>
      <c r="J23" s="149"/>
      <c r="K23" s="149"/>
      <c r="L23" s="150"/>
      <c r="M23" s="30"/>
      <c r="N23" s="9">
        <v>8</v>
      </c>
      <c r="O23" s="10"/>
      <c r="Y23" s="1" t="s">
        <v>14</v>
      </c>
    </row>
    <row r="24" spans="1:25" ht="9.75" customHeight="1" thickBot="1">
      <c r="A24" s="56"/>
      <c r="B24" s="52"/>
      <c r="C24" s="52"/>
      <c r="D24" s="52"/>
      <c r="E24" s="41"/>
      <c r="F24" s="67"/>
      <c r="G24" s="67"/>
      <c r="H24" s="67"/>
      <c r="I24" s="67"/>
      <c r="J24" s="67"/>
      <c r="K24" s="67"/>
      <c r="L24" s="67"/>
      <c r="M24" s="26"/>
      <c r="N24" s="9"/>
      <c r="O24" s="10"/>
    </row>
    <row r="25" spans="1:25" ht="15" customHeight="1" thickBot="1">
      <c r="A25" s="153" t="s">
        <v>52</v>
      </c>
      <c r="B25" s="154">
        <v>30</v>
      </c>
      <c r="C25" s="154">
        <f t="shared" si="1"/>
        <v>30</v>
      </c>
      <c r="D25" s="133"/>
      <c r="E25" s="155"/>
      <c r="F25" s="157"/>
      <c r="G25" s="157"/>
      <c r="H25" s="157"/>
      <c r="I25" s="157"/>
      <c r="J25" s="157"/>
      <c r="K25" s="157"/>
      <c r="L25" s="158"/>
      <c r="M25" s="31"/>
      <c r="N25" s="9">
        <v>30</v>
      </c>
      <c r="O25" s="10"/>
      <c r="Y25" s="1" t="s">
        <v>15</v>
      </c>
    </row>
    <row r="26" spans="1:25" ht="11.25" customHeight="1">
      <c r="A26" s="145"/>
      <c r="B26" s="115"/>
      <c r="C26" s="115"/>
      <c r="D26" s="134"/>
      <c r="E26" s="156"/>
      <c r="F26" s="159" t="s">
        <v>59</v>
      </c>
      <c r="G26" s="159"/>
      <c r="H26" s="160"/>
      <c r="I26" s="160"/>
      <c r="J26" s="160"/>
      <c r="K26" s="160"/>
      <c r="L26" s="161"/>
      <c r="M26" s="4"/>
      <c r="N26" s="4"/>
      <c r="Y26" s="1" t="s">
        <v>16</v>
      </c>
    </row>
    <row r="27" spans="1:25" ht="12" customHeight="1" thickBot="1">
      <c r="A27" s="145"/>
      <c r="B27" s="115"/>
      <c r="C27" s="115"/>
      <c r="D27" s="134"/>
      <c r="E27" s="156"/>
      <c r="F27" s="64" t="s">
        <v>60</v>
      </c>
      <c r="G27" s="68"/>
      <c r="H27" s="162"/>
      <c r="I27" s="162"/>
      <c r="J27" s="162"/>
      <c r="K27" s="162"/>
      <c r="L27" s="163"/>
      <c r="M27" s="4"/>
      <c r="N27" s="4"/>
      <c r="Y27" s="1" t="s">
        <v>17</v>
      </c>
    </row>
    <row r="28" spans="1:25" ht="24.75" thickBot="1">
      <c r="A28" s="51" t="s">
        <v>86</v>
      </c>
      <c r="B28" s="16">
        <v>30</v>
      </c>
      <c r="C28" s="16">
        <f>N28-M28</f>
        <v>30</v>
      </c>
      <c r="D28" s="134"/>
      <c r="E28" s="8"/>
      <c r="F28" s="164"/>
      <c r="G28" s="164"/>
      <c r="H28" s="164"/>
      <c r="I28" s="164"/>
      <c r="J28" s="164"/>
      <c r="K28" s="164"/>
      <c r="L28" s="165"/>
      <c r="M28" s="31"/>
      <c r="N28" s="9">
        <v>30</v>
      </c>
      <c r="O28" s="10"/>
      <c r="Y28" s="1" t="s">
        <v>18</v>
      </c>
    </row>
    <row r="29" spans="1:25" ht="24.75" thickBot="1">
      <c r="A29" s="51" t="s">
        <v>87</v>
      </c>
      <c r="B29" s="16">
        <v>30</v>
      </c>
      <c r="C29" s="16">
        <f>N29-M29</f>
        <v>30</v>
      </c>
      <c r="D29" s="134"/>
      <c r="E29" s="8"/>
      <c r="F29" s="166"/>
      <c r="G29" s="166"/>
      <c r="H29" s="166"/>
      <c r="I29" s="166"/>
      <c r="J29" s="166"/>
      <c r="K29" s="166"/>
      <c r="L29" s="167"/>
      <c r="M29" s="31"/>
      <c r="N29" s="9">
        <v>30</v>
      </c>
      <c r="O29" s="10"/>
    </row>
    <row r="30" spans="1:25" ht="20.100000000000001" customHeight="1" thickBot="1">
      <c r="A30" s="145" t="s">
        <v>53</v>
      </c>
      <c r="B30" s="115">
        <v>20</v>
      </c>
      <c r="C30" s="115">
        <f>(N30-M31)-(M30)-(N31)</f>
        <v>20</v>
      </c>
      <c r="D30" s="147">
        <f>SUM(C25:C31)</f>
        <v>110</v>
      </c>
      <c r="E30" s="156"/>
      <c r="F30" s="169" t="s">
        <v>61</v>
      </c>
      <c r="G30" s="169"/>
      <c r="H30" s="169"/>
      <c r="I30" s="11"/>
      <c r="J30" s="12" t="s">
        <v>19</v>
      </c>
      <c r="K30" s="130">
        <f>I30*1.33</f>
        <v>0</v>
      </c>
      <c r="L30" s="131"/>
      <c r="M30" s="37">
        <f>I30*1.33</f>
        <v>0</v>
      </c>
      <c r="N30" s="13">
        <v>20</v>
      </c>
      <c r="O30" s="10"/>
    </row>
    <row r="31" spans="1:25" ht="16.5" customHeight="1" thickBot="1">
      <c r="A31" s="146"/>
      <c r="B31" s="125"/>
      <c r="C31" s="125"/>
      <c r="D31" s="148"/>
      <c r="E31" s="168"/>
      <c r="F31" s="132" t="s">
        <v>62</v>
      </c>
      <c r="G31" s="132"/>
      <c r="H31" s="70"/>
      <c r="I31" s="71" t="s">
        <v>20</v>
      </c>
      <c r="J31" s="143"/>
      <c r="K31" s="143"/>
      <c r="L31" s="144"/>
      <c r="M31" s="38">
        <f>VLOOKUP(H31,X31:Y73,2)</f>
        <v>0</v>
      </c>
      <c r="N31" s="14"/>
      <c r="X31" s="1">
        <v>0</v>
      </c>
      <c r="Y31" s="1">
        <v>0</v>
      </c>
    </row>
    <row r="32" spans="1:25" s="29" customFormat="1" ht="10.5" customHeight="1" thickBot="1">
      <c r="A32" s="60"/>
      <c r="B32" s="60"/>
      <c r="C32" s="60"/>
      <c r="D32" s="82"/>
      <c r="E32" s="39"/>
      <c r="F32" s="72"/>
      <c r="G32" s="72"/>
      <c r="H32" s="73"/>
      <c r="I32" s="74"/>
      <c r="J32" s="32"/>
      <c r="K32" s="32"/>
      <c r="L32" s="32"/>
      <c r="M32" s="27"/>
      <c r="N32" s="28"/>
    </row>
    <row r="33" spans="1:25" ht="24.75" thickBot="1">
      <c r="A33" s="50" t="s">
        <v>54</v>
      </c>
      <c r="B33" s="76">
        <v>30</v>
      </c>
      <c r="C33" s="76">
        <f>N33-M33</f>
        <v>30</v>
      </c>
      <c r="D33" s="133"/>
      <c r="E33" s="36"/>
      <c r="F33" s="135"/>
      <c r="G33" s="135"/>
      <c r="H33" s="135"/>
      <c r="I33" s="135"/>
      <c r="J33" s="135"/>
      <c r="K33" s="135"/>
      <c r="L33" s="136"/>
      <c r="M33" s="30"/>
      <c r="N33" s="15">
        <v>30</v>
      </c>
      <c r="O33" s="10"/>
      <c r="X33" s="1">
        <v>1</v>
      </c>
      <c r="Y33" s="1">
        <v>0</v>
      </c>
    </row>
    <row r="34" spans="1:25" ht="15" customHeight="1" thickBot="1">
      <c r="A34" s="114" t="s">
        <v>55</v>
      </c>
      <c r="B34" s="115">
        <v>40</v>
      </c>
      <c r="C34" s="115">
        <f>N34-M34</f>
        <v>40</v>
      </c>
      <c r="D34" s="134"/>
      <c r="E34" s="116"/>
      <c r="F34" s="117"/>
      <c r="G34" s="117"/>
      <c r="H34" s="117"/>
      <c r="I34" s="117"/>
      <c r="J34" s="117"/>
      <c r="K34" s="117"/>
      <c r="L34" s="118"/>
      <c r="M34" s="31"/>
      <c r="N34" s="9">
        <v>40</v>
      </c>
      <c r="O34" s="10"/>
      <c r="X34" s="1">
        <f>X33+0.5</f>
        <v>1.5</v>
      </c>
      <c r="Y34" s="1">
        <v>0</v>
      </c>
    </row>
    <row r="35" spans="1:25" ht="15.75" customHeight="1">
      <c r="A35" s="114"/>
      <c r="B35" s="115"/>
      <c r="C35" s="115"/>
      <c r="D35" s="134"/>
      <c r="E35" s="116"/>
      <c r="F35" s="119" t="s">
        <v>63</v>
      </c>
      <c r="G35" s="119"/>
      <c r="H35" s="141"/>
      <c r="I35" s="141"/>
      <c r="J35" s="141"/>
      <c r="K35" s="141"/>
      <c r="L35" s="142"/>
      <c r="M35" s="4"/>
      <c r="N35" s="4"/>
      <c r="X35" s="1">
        <f t="shared" ref="X35:X53" si="2">X34+0.5</f>
        <v>2</v>
      </c>
      <c r="Y35" s="1">
        <v>0</v>
      </c>
    </row>
    <row r="36" spans="1:25" ht="14.25" customHeight="1">
      <c r="A36" s="114"/>
      <c r="B36" s="115"/>
      <c r="C36" s="115"/>
      <c r="D36" s="134"/>
      <c r="E36" s="116"/>
      <c r="F36" s="119" t="s">
        <v>60</v>
      </c>
      <c r="G36" s="119"/>
      <c r="H36" s="141"/>
      <c r="I36" s="141"/>
      <c r="J36" s="141"/>
      <c r="K36" s="141"/>
      <c r="L36" s="142"/>
      <c r="M36" s="4"/>
      <c r="N36" s="4"/>
      <c r="X36" s="1">
        <f t="shared" si="2"/>
        <v>2.5</v>
      </c>
      <c r="Y36" s="1">
        <v>1</v>
      </c>
    </row>
    <row r="37" spans="1:25" ht="14.25" customHeight="1">
      <c r="A37" s="114"/>
      <c r="B37" s="115"/>
      <c r="C37" s="115"/>
      <c r="D37" s="134"/>
      <c r="E37" s="116"/>
      <c r="F37" s="119" t="s">
        <v>64</v>
      </c>
      <c r="G37" s="119"/>
      <c r="H37" s="141"/>
      <c r="I37" s="141"/>
      <c r="J37" s="141"/>
      <c r="K37" s="141"/>
      <c r="L37" s="142"/>
      <c r="M37" s="4"/>
      <c r="N37" s="4"/>
      <c r="X37" s="1">
        <f t="shared" si="2"/>
        <v>3</v>
      </c>
      <c r="Y37" s="1">
        <f>Y36+1</f>
        <v>2</v>
      </c>
    </row>
    <row r="38" spans="1:25" ht="15.75" customHeight="1" thickBot="1">
      <c r="A38" s="114"/>
      <c r="B38" s="115"/>
      <c r="C38" s="115"/>
      <c r="D38" s="134"/>
      <c r="E38" s="116"/>
      <c r="F38" s="119" t="s">
        <v>65</v>
      </c>
      <c r="G38" s="119"/>
      <c r="H38" s="141"/>
      <c r="I38" s="141"/>
      <c r="J38" s="141"/>
      <c r="K38" s="141"/>
      <c r="L38" s="142"/>
      <c r="M38" s="4"/>
      <c r="N38" s="4"/>
      <c r="X38" s="1">
        <f t="shared" si="2"/>
        <v>3.5</v>
      </c>
      <c r="Y38" s="1">
        <f t="shared" ref="Y38:Y54" si="3">Y37+1</f>
        <v>3</v>
      </c>
    </row>
    <row r="39" spans="1:25" ht="15.75" customHeight="1" thickBot="1">
      <c r="A39" s="114" t="s">
        <v>56</v>
      </c>
      <c r="B39" s="115">
        <v>30</v>
      </c>
      <c r="C39" s="115">
        <f>N39-M39</f>
        <v>30</v>
      </c>
      <c r="D39" s="126">
        <f>SUM(C33:C42)</f>
        <v>100</v>
      </c>
      <c r="E39" s="116"/>
      <c r="F39" s="117"/>
      <c r="G39" s="117"/>
      <c r="H39" s="117"/>
      <c r="I39" s="117"/>
      <c r="J39" s="117"/>
      <c r="K39" s="117"/>
      <c r="L39" s="118"/>
      <c r="M39" s="31"/>
      <c r="N39" s="9">
        <v>30</v>
      </c>
      <c r="O39" s="10"/>
      <c r="X39" s="1">
        <f t="shared" si="2"/>
        <v>4</v>
      </c>
      <c r="Y39" s="1">
        <f t="shared" si="3"/>
        <v>4</v>
      </c>
    </row>
    <row r="40" spans="1:25" ht="11.25" customHeight="1">
      <c r="A40" s="123"/>
      <c r="B40" s="115"/>
      <c r="C40" s="115"/>
      <c r="D40" s="126"/>
      <c r="E40" s="116"/>
      <c r="F40" s="119" t="s">
        <v>66</v>
      </c>
      <c r="G40" s="119"/>
      <c r="H40" s="120"/>
      <c r="I40" s="120"/>
      <c r="J40" s="120"/>
      <c r="K40" s="120"/>
      <c r="L40" s="129"/>
      <c r="M40" s="4"/>
      <c r="N40" s="4"/>
      <c r="X40" s="1">
        <f t="shared" si="2"/>
        <v>4.5</v>
      </c>
      <c r="Y40" s="1">
        <f t="shared" si="3"/>
        <v>5</v>
      </c>
    </row>
    <row r="41" spans="1:25" ht="13.5" customHeight="1">
      <c r="A41" s="123"/>
      <c r="B41" s="115"/>
      <c r="C41" s="115"/>
      <c r="D41" s="126"/>
      <c r="E41" s="116"/>
      <c r="F41" s="119" t="s">
        <v>67</v>
      </c>
      <c r="G41" s="119"/>
      <c r="H41" s="120"/>
      <c r="I41" s="120"/>
      <c r="J41" s="120"/>
      <c r="K41" s="120"/>
      <c r="L41" s="129"/>
      <c r="M41" s="4"/>
      <c r="N41" s="4"/>
      <c r="X41" s="1">
        <f t="shared" si="2"/>
        <v>5</v>
      </c>
      <c r="Y41" s="1">
        <f t="shared" si="3"/>
        <v>6</v>
      </c>
    </row>
    <row r="42" spans="1:25" ht="14.25" customHeight="1" thickBot="1">
      <c r="A42" s="124"/>
      <c r="B42" s="125"/>
      <c r="C42" s="125"/>
      <c r="D42" s="127"/>
      <c r="E42" s="128"/>
      <c r="F42" s="137" t="s">
        <v>68</v>
      </c>
      <c r="G42" s="137"/>
      <c r="H42" s="138"/>
      <c r="I42" s="138"/>
      <c r="J42" s="138"/>
      <c r="K42" s="138"/>
      <c r="L42" s="139"/>
      <c r="M42" s="4"/>
      <c r="N42" s="4"/>
      <c r="X42" s="1">
        <f t="shared" si="2"/>
        <v>5.5</v>
      </c>
      <c r="Y42" s="1">
        <f t="shared" si="3"/>
        <v>7</v>
      </c>
    </row>
    <row r="43" spans="1:25" ht="14.25" customHeight="1">
      <c r="A43" s="33"/>
      <c r="B43" s="33"/>
      <c r="C43" s="34"/>
      <c r="D43" s="34"/>
      <c r="E43" s="35"/>
      <c r="F43" s="64"/>
      <c r="G43" s="64"/>
      <c r="H43" s="69"/>
      <c r="I43" s="69"/>
      <c r="J43" s="69"/>
      <c r="K43" s="69"/>
      <c r="L43" s="69"/>
    </row>
    <row r="44" spans="1:25" ht="20.100000000000001" customHeight="1">
      <c r="A44" s="16" t="s">
        <v>21</v>
      </c>
      <c r="B44" s="16">
        <v>364</v>
      </c>
      <c r="C44" s="2">
        <f>SUM(D11+D17+D23+D30+D39)</f>
        <v>364</v>
      </c>
      <c r="D44" s="2"/>
      <c r="E44" s="17"/>
      <c r="F44" s="115" t="s">
        <v>22</v>
      </c>
      <c r="G44" s="115"/>
      <c r="H44" s="140" t="s">
        <v>23</v>
      </c>
      <c r="I44" s="140"/>
      <c r="J44" s="134"/>
      <c r="K44" s="134"/>
      <c r="L44" s="134"/>
      <c r="X44" s="1">
        <f>X42+0.5</f>
        <v>6</v>
      </c>
      <c r="Y44" s="1">
        <f>Y42+1</f>
        <v>8</v>
      </c>
    </row>
    <row r="45" spans="1:25" ht="20.100000000000001" customHeight="1">
      <c r="A45" s="16" t="s">
        <v>57</v>
      </c>
      <c r="B45" s="16">
        <v>36</v>
      </c>
      <c r="C45" s="18">
        <f>IF((C44*10%)-E45&gt;36,36,(C44*10%)-E45)</f>
        <v>36</v>
      </c>
      <c r="D45" s="2"/>
      <c r="E45" s="75">
        <f>SUM(E9:E44)</f>
        <v>0</v>
      </c>
      <c r="F45" s="115" t="s">
        <v>69</v>
      </c>
      <c r="G45" s="115"/>
      <c r="H45" s="115"/>
      <c r="I45" s="115"/>
      <c r="J45" s="115"/>
      <c r="K45" s="115"/>
      <c r="L45" s="115"/>
      <c r="X45" s="1">
        <f t="shared" si="2"/>
        <v>6.5</v>
      </c>
      <c r="Y45" s="1">
        <f t="shared" si="3"/>
        <v>9</v>
      </c>
    </row>
    <row r="46" spans="1:25" ht="27" customHeight="1">
      <c r="A46" s="19" t="s">
        <v>58</v>
      </c>
      <c r="B46" s="16">
        <v>400</v>
      </c>
      <c r="C46" s="20">
        <f>SUM(C44:C45)</f>
        <v>400</v>
      </c>
      <c r="D46" s="2"/>
      <c r="E46" s="2"/>
      <c r="F46" s="119" t="s">
        <v>70</v>
      </c>
      <c r="G46" s="119"/>
      <c r="H46" s="120"/>
      <c r="I46" s="120"/>
      <c r="J46" s="120"/>
      <c r="K46" s="120"/>
      <c r="L46" s="120"/>
      <c r="X46" s="1">
        <f t="shared" si="2"/>
        <v>7</v>
      </c>
      <c r="Y46" s="1">
        <f t="shared" si="3"/>
        <v>10</v>
      </c>
    </row>
    <row r="47" spans="1:25" ht="4.5" customHeight="1">
      <c r="A47" s="2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X47" s="1">
        <f t="shared" si="2"/>
        <v>7.5</v>
      </c>
      <c r="Y47" s="1">
        <f t="shared" si="3"/>
        <v>11</v>
      </c>
    </row>
    <row r="48" spans="1:25" ht="36" customHeight="1">
      <c r="A48" s="121" t="s">
        <v>77</v>
      </c>
      <c r="B48" s="122"/>
      <c r="C48" s="108" t="s">
        <v>79</v>
      </c>
      <c r="D48" s="108"/>
      <c r="E48" s="108"/>
      <c r="F48" s="108" t="s">
        <v>79</v>
      </c>
      <c r="G48" s="108"/>
      <c r="H48" s="107" t="s">
        <v>80</v>
      </c>
      <c r="I48" s="107"/>
      <c r="J48" s="107"/>
      <c r="K48" s="108" t="s">
        <v>80</v>
      </c>
      <c r="L48" s="108"/>
      <c r="X48" s="1">
        <f t="shared" si="2"/>
        <v>8</v>
      </c>
      <c r="Y48" s="1">
        <f t="shared" si="3"/>
        <v>12</v>
      </c>
    </row>
    <row r="49" spans="1:25" ht="18" customHeight="1">
      <c r="A49" s="121"/>
      <c r="B49" s="122"/>
      <c r="C49" s="111"/>
      <c r="D49" s="111"/>
      <c r="E49" s="111"/>
      <c r="F49" s="112"/>
      <c r="G49" s="112"/>
      <c r="H49" s="113" t="s">
        <v>81</v>
      </c>
      <c r="I49" s="113"/>
      <c r="J49" s="113"/>
      <c r="K49" s="113" t="s">
        <v>81</v>
      </c>
      <c r="L49" s="113"/>
      <c r="X49" s="1" t="e">
        <f>#REF!+0.5</f>
        <v>#REF!</v>
      </c>
      <c r="Y49" s="1" t="e">
        <f>#REF!+1</f>
        <v>#REF!</v>
      </c>
    </row>
    <row r="50" spans="1:25" ht="33.75" customHeight="1">
      <c r="A50" s="107" t="s">
        <v>78</v>
      </c>
      <c r="B50" s="109"/>
      <c r="C50" s="111"/>
      <c r="D50" s="111"/>
      <c r="E50" s="111"/>
      <c r="F50" s="112"/>
      <c r="G50" s="112"/>
      <c r="H50" s="110"/>
      <c r="I50" s="110"/>
      <c r="J50" s="110"/>
      <c r="K50" s="110"/>
      <c r="L50" s="110"/>
      <c r="X50" s="1" t="e">
        <f t="shared" si="2"/>
        <v>#REF!</v>
      </c>
      <c r="Y50" s="1" t="e">
        <f t="shared" si="3"/>
        <v>#REF!</v>
      </c>
    </row>
    <row r="51" spans="1:25" ht="13.5" customHeight="1">
      <c r="A51" s="108"/>
      <c r="B51" s="109"/>
      <c r="C51" s="111"/>
      <c r="D51" s="111"/>
      <c r="E51" s="111"/>
      <c r="F51" s="112"/>
      <c r="G51" s="112"/>
      <c r="H51" s="110"/>
      <c r="I51" s="110"/>
      <c r="J51" s="110"/>
      <c r="K51" s="110"/>
      <c r="L51" s="110"/>
      <c r="M51" s="22"/>
      <c r="X51" s="1" t="e">
        <f t="shared" si="2"/>
        <v>#REF!</v>
      </c>
      <c r="Y51" s="1" t="e">
        <f t="shared" si="3"/>
        <v>#REF!</v>
      </c>
    </row>
    <row r="52" spans="1:25">
      <c r="A52" s="23" t="s">
        <v>24</v>
      </c>
      <c r="B52" s="24"/>
      <c r="C52" s="23"/>
      <c r="D52" s="23"/>
      <c r="E52" s="23"/>
      <c r="F52" s="23"/>
      <c r="G52" s="23"/>
      <c r="H52" s="23"/>
      <c r="I52" s="23"/>
      <c r="J52" s="23"/>
      <c r="X52" s="1" t="e">
        <f t="shared" si="2"/>
        <v>#REF!</v>
      </c>
      <c r="Y52" s="1" t="e">
        <f t="shared" si="3"/>
        <v>#REF!</v>
      </c>
    </row>
    <row r="53" spans="1:25">
      <c r="X53" s="1" t="e">
        <f t="shared" si="2"/>
        <v>#REF!</v>
      </c>
      <c r="Y53" s="1" t="e">
        <f t="shared" si="3"/>
        <v>#REF!</v>
      </c>
    </row>
    <row r="54" spans="1:25">
      <c r="X54" s="1" t="e">
        <f>X53+0.5</f>
        <v>#REF!</v>
      </c>
      <c r="Y54" s="1" t="e">
        <f t="shared" si="3"/>
        <v>#REF!</v>
      </c>
    </row>
    <row r="55" spans="1:25">
      <c r="X55" s="1" t="e">
        <f>X54+0.5</f>
        <v>#REF!</v>
      </c>
      <c r="Y55" s="1">
        <v>20</v>
      </c>
    </row>
    <row r="56" spans="1:25">
      <c r="X56" s="1" t="e">
        <f>X55+1</f>
        <v>#REF!</v>
      </c>
      <c r="Y56" s="1">
        <v>20</v>
      </c>
    </row>
    <row r="57" spans="1:25">
      <c r="X57" s="1" t="e">
        <f t="shared" ref="X57:X72" si="4">X56+1</f>
        <v>#REF!</v>
      </c>
      <c r="Y57" s="1">
        <v>20</v>
      </c>
    </row>
    <row r="58" spans="1:25">
      <c r="X58" s="1" t="e">
        <f t="shared" si="4"/>
        <v>#REF!</v>
      </c>
      <c r="Y58" s="1">
        <v>20</v>
      </c>
    </row>
    <row r="59" spans="1:25">
      <c r="X59" s="1" t="e">
        <f t="shared" si="4"/>
        <v>#REF!</v>
      </c>
      <c r="Y59" s="1">
        <v>20</v>
      </c>
    </row>
    <row r="60" spans="1:25">
      <c r="X60" s="1" t="e">
        <f t="shared" si="4"/>
        <v>#REF!</v>
      </c>
      <c r="Y60" s="1">
        <v>20</v>
      </c>
    </row>
    <row r="61" spans="1:25">
      <c r="X61" s="1" t="e">
        <f t="shared" si="4"/>
        <v>#REF!</v>
      </c>
      <c r="Y61" s="1">
        <v>20</v>
      </c>
    </row>
    <row r="62" spans="1:25">
      <c r="X62" s="1" t="e">
        <f t="shared" si="4"/>
        <v>#REF!</v>
      </c>
      <c r="Y62" s="1">
        <v>20</v>
      </c>
    </row>
    <row r="63" spans="1:25">
      <c r="X63" s="1" t="e">
        <f t="shared" si="4"/>
        <v>#REF!</v>
      </c>
      <c r="Y63" s="1">
        <v>20</v>
      </c>
    </row>
    <row r="64" spans="1:25">
      <c r="X64" s="1" t="e">
        <f t="shared" si="4"/>
        <v>#REF!</v>
      </c>
      <c r="Y64" s="1">
        <v>20</v>
      </c>
    </row>
    <row r="65" spans="24:25">
      <c r="X65" s="1" t="e">
        <f t="shared" si="4"/>
        <v>#REF!</v>
      </c>
      <c r="Y65" s="1">
        <v>20</v>
      </c>
    </row>
    <row r="66" spans="24:25">
      <c r="X66" s="1" t="e">
        <f t="shared" si="4"/>
        <v>#REF!</v>
      </c>
      <c r="Y66" s="1">
        <v>20</v>
      </c>
    </row>
    <row r="67" spans="24:25">
      <c r="X67" s="1" t="e">
        <f t="shared" si="4"/>
        <v>#REF!</v>
      </c>
      <c r="Y67" s="1">
        <v>20</v>
      </c>
    </row>
    <row r="68" spans="24:25">
      <c r="X68" s="1" t="e">
        <f t="shared" si="4"/>
        <v>#REF!</v>
      </c>
      <c r="Y68" s="1">
        <v>20</v>
      </c>
    </row>
    <row r="69" spans="24:25">
      <c r="X69" s="1" t="e">
        <f t="shared" si="4"/>
        <v>#REF!</v>
      </c>
      <c r="Y69" s="1">
        <v>20</v>
      </c>
    </row>
    <row r="70" spans="24:25">
      <c r="X70" s="1" t="e">
        <f t="shared" si="4"/>
        <v>#REF!</v>
      </c>
      <c r="Y70" s="1">
        <v>20</v>
      </c>
    </row>
    <row r="71" spans="24:25">
      <c r="X71" s="1" t="e">
        <f t="shared" si="4"/>
        <v>#REF!</v>
      </c>
      <c r="Y71" s="1">
        <v>20</v>
      </c>
    </row>
    <row r="72" spans="24:25">
      <c r="X72" s="1" t="e">
        <f t="shared" si="4"/>
        <v>#REF!</v>
      </c>
      <c r="Y72" s="1">
        <v>20</v>
      </c>
    </row>
    <row r="73" spans="24:25">
      <c r="X73" s="1" t="e">
        <f>X72+1</f>
        <v>#REF!</v>
      </c>
      <c r="Y73" s="1">
        <v>20</v>
      </c>
    </row>
  </sheetData>
  <sheetProtection formatCells="0" formatRows="0"/>
  <mergeCells count="103">
    <mergeCell ref="H4:I4"/>
    <mergeCell ref="B5:F5"/>
    <mergeCell ref="H5:I5"/>
    <mergeCell ref="D6:F6"/>
    <mergeCell ref="H6:I6"/>
    <mergeCell ref="F8:L8"/>
    <mergeCell ref="A1:A2"/>
    <mergeCell ref="B1:F1"/>
    <mergeCell ref="H1:I1"/>
    <mergeCell ref="K1:L1"/>
    <mergeCell ref="B2:F2"/>
    <mergeCell ref="H2:I2"/>
    <mergeCell ref="B3:F3"/>
    <mergeCell ref="H3:I3"/>
    <mergeCell ref="B4:F4"/>
    <mergeCell ref="J3:K3"/>
    <mergeCell ref="J4:K4"/>
    <mergeCell ref="J5:K5"/>
    <mergeCell ref="J6:K6"/>
    <mergeCell ref="D9:D10"/>
    <mergeCell ref="F9:L9"/>
    <mergeCell ref="F10:L10"/>
    <mergeCell ref="F11:L11"/>
    <mergeCell ref="D13:D16"/>
    <mergeCell ref="F13:L13"/>
    <mergeCell ref="F14:L14"/>
    <mergeCell ref="G15:L15"/>
    <mergeCell ref="G16:I16"/>
    <mergeCell ref="J16:L16"/>
    <mergeCell ref="A30:A31"/>
    <mergeCell ref="B30:B31"/>
    <mergeCell ref="C30:C31"/>
    <mergeCell ref="D30:D31"/>
    <mergeCell ref="F17:L17"/>
    <mergeCell ref="F19:L19"/>
    <mergeCell ref="D20:D22"/>
    <mergeCell ref="F20:L20"/>
    <mergeCell ref="F21:L21"/>
    <mergeCell ref="F22:L22"/>
    <mergeCell ref="F23:L23"/>
    <mergeCell ref="A25:A27"/>
    <mergeCell ref="B25:B27"/>
    <mergeCell ref="C25:C27"/>
    <mergeCell ref="D25:D29"/>
    <mergeCell ref="E25:E27"/>
    <mergeCell ref="F25:L25"/>
    <mergeCell ref="F26:G26"/>
    <mergeCell ref="H26:L26"/>
    <mergeCell ref="H27:L27"/>
    <mergeCell ref="F28:L28"/>
    <mergeCell ref="F29:L29"/>
    <mergeCell ref="E30:E31"/>
    <mergeCell ref="F30:H30"/>
    <mergeCell ref="K30:L30"/>
    <mergeCell ref="F31:G31"/>
    <mergeCell ref="D33:D38"/>
    <mergeCell ref="F33:L33"/>
    <mergeCell ref="F42:G42"/>
    <mergeCell ref="H42:L42"/>
    <mergeCell ref="F44:G44"/>
    <mergeCell ref="H44:I44"/>
    <mergeCell ref="J44:L44"/>
    <mergeCell ref="F36:G36"/>
    <mergeCell ref="H36:L36"/>
    <mergeCell ref="F37:G37"/>
    <mergeCell ref="H37:L37"/>
    <mergeCell ref="F38:G38"/>
    <mergeCell ref="H38:L38"/>
    <mergeCell ref="J31:L31"/>
    <mergeCell ref="H35:L35"/>
    <mergeCell ref="B39:B42"/>
    <mergeCell ref="C39:C42"/>
    <mergeCell ref="D39:D42"/>
    <mergeCell ref="E39:E42"/>
    <mergeCell ref="F39:L39"/>
    <mergeCell ref="F40:G40"/>
    <mergeCell ref="H40:L40"/>
    <mergeCell ref="F41:G41"/>
    <mergeCell ref="H41:L41"/>
    <mergeCell ref="A50:A51"/>
    <mergeCell ref="B50:B51"/>
    <mergeCell ref="H50:J51"/>
    <mergeCell ref="K50:L51"/>
    <mergeCell ref="C49:E51"/>
    <mergeCell ref="F49:G51"/>
    <mergeCell ref="H49:J49"/>
    <mergeCell ref="K49:L49"/>
    <mergeCell ref="A34:A38"/>
    <mergeCell ref="B34:B38"/>
    <mergeCell ref="C34:C38"/>
    <mergeCell ref="E34:E38"/>
    <mergeCell ref="F34:L34"/>
    <mergeCell ref="F35:G35"/>
    <mergeCell ref="F46:G46"/>
    <mergeCell ref="H46:L46"/>
    <mergeCell ref="A48:A49"/>
    <mergeCell ref="B48:B49"/>
    <mergeCell ref="C48:E48"/>
    <mergeCell ref="F48:G48"/>
    <mergeCell ref="H48:J48"/>
    <mergeCell ref="K48:L48"/>
    <mergeCell ref="F45:L45"/>
    <mergeCell ref="A39:A42"/>
  </mergeCells>
  <dataValidations count="5">
    <dataValidation type="list" allowBlank="1" showErrorMessage="1" sqref="F15" xr:uid="{00000000-0002-0000-0000-000000000000}">
      <formula1>$X$16:$X$17</formula1>
      <formula2>0</formula2>
    </dataValidation>
    <dataValidation type="list" allowBlank="1" showErrorMessage="1" sqref="F16" xr:uid="{00000000-0002-0000-0000-000001000000}">
      <formula1>$X$19:$X$21</formula1>
      <formula2>0</formula2>
    </dataValidation>
    <dataValidation type="list" allowBlank="1" showErrorMessage="1" sqref="G16:I16" xr:uid="{00000000-0002-0000-0000-000002000000}">
      <formula1>$Y$15:$Y$28</formula1>
      <formula2>0</formula2>
    </dataValidation>
    <dataValidation type="list" allowBlank="1" showErrorMessage="1" sqref="H4:I4" xr:uid="{00000000-0002-0000-0000-000003000000}">
      <formula1>$X$2:$X$3</formula1>
      <formula2>0</formula2>
    </dataValidation>
    <dataValidation type="list" allowBlank="1" showErrorMessage="1" sqref="H5:I5" xr:uid="{00000000-0002-0000-0000-000004000000}">
      <formula1>$Y$2:$Y$5</formula1>
      <formula2>0</formula2>
    </dataValidation>
  </dataValidations>
  <printOptions horizontalCentered="1" verticalCentered="1" gridLines="1"/>
  <pageMargins left="0.11805555555555555" right="0.11805555555555555" top="0.19652777777777777" bottom="0" header="0.51180555555555551" footer="0.51180555555555551"/>
  <pageSetup paperSize="9" scale="76" firstPageNumber="0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AC68E-0BF7-4DB7-9AB4-92DA90916AD8}">
  <sheetPr>
    <pageSetUpPr fitToPage="1"/>
  </sheetPr>
  <dimension ref="A1:Y75"/>
  <sheetViews>
    <sheetView showGridLines="0" tabSelected="1" view="pageBreakPreview" zoomScaleNormal="100" zoomScaleSheetLayoutView="100" workbookViewId="0">
      <selection activeCell="H1" sqref="H1:L1"/>
    </sheetView>
  </sheetViews>
  <sheetFormatPr defaultColWidth="10.85546875" defaultRowHeight="12.75"/>
  <cols>
    <col min="1" max="1" width="25.140625" style="1" customWidth="1"/>
    <col min="2" max="2" width="6.28515625" style="1" customWidth="1"/>
    <col min="3" max="3" width="9.7109375" style="1" customWidth="1"/>
    <col min="4" max="4" width="6.42578125" style="1" customWidth="1"/>
    <col min="5" max="5" width="8.28515625" style="1" customWidth="1"/>
    <col min="6" max="6" width="14.85546875" style="1" customWidth="1"/>
    <col min="7" max="7" width="17.7109375" style="1" customWidth="1"/>
    <col min="8" max="8" width="11.140625" style="1" customWidth="1"/>
    <col min="9" max="9" width="6.42578125" style="1" customWidth="1"/>
    <col min="10" max="10" width="12" style="1" customWidth="1"/>
    <col min="11" max="11" width="23.85546875" style="1" customWidth="1"/>
    <col min="12" max="12" width="1.85546875" style="1" customWidth="1"/>
    <col min="13" max="16384" width="10.85546875" style="1"/>
  </cols>
  <sheetData>
    <row r="1" spans="1:25" ht="60.75" customHeight="1" thickBot="1">
      <c r="A1" s="187"/>
      <c r="B1" s="188" t="s">
        <v>25</v>
      </c>
      <c r="C1" s="189"/>
      <c r="D1" s="189"/>
      <c r="E1" s="189"/>
      <c r="F1" s="189"/>
      <c r="G1" s="87" t="s">
        <v>33</v>
      </c>
      <c r="H1" s="230"/>
      <c r="I1" s="231"/>
      <c r="J1" s="232"/>
      <c r="K1" s="232"/>
      <c r="L1" s="233"/>
    </row>
    <row r="2" spans="1:25" ht="36.950000000000003" customHeight="1">
      <c r="A2" s="187"/>
      <c r="B2" s="225" t="s">
        <v>26</v>
      </c>
      <c r="C2" s="226"/>
      <c r="D2" s="226"/>
      <c r="E2" s="226"/>
      <c r="F2" s="226"/>
      <c r="G2" s="16" t="s">
        <v>28</v>
      </c>
      <c r="H2" s="234"/>
      <c r="I2" s="235"/>
      <c r="J2" s="236"/>
      <c r="K2" s="237"/>
      <c r="L2" s="88"/>
      <c r="X2" s="1" t="s">
        <v>71</v>
      </c>
      <c r="Y2" s="1" t="s">
        <v>73</v>
      </c>
    </row>
    <row r="3" spans="1:25" ht="25.5">
      <c r="A3" s="85" t="s">
        <v>85</v>
      </c>
      <c r="B3" s="241"/>
      <c r="C3" s="241"/>
      <c r="D3" s="241"/>
      <c r="E3" s="241"/>
      <c r="F3" s="241"/>
      <c r="G3" s="84" t="s">
        <v>29</v>
      </c>
      <c r="H3" s="200"/>
      <c r="I3" s="238"/>
      <c r="J3" s="239"/>
      <c r="K3" s="240"/>
      <c r="L3" s="45"/>
      <c r="X3" s="1" t="s">
        <v>72</v>
      </c>
      <c r="Y3" s="1" t="s">
        <v>74</v>
      </c>
    </row>
    <row r="4" spans="1:25" ht="20.25" customHeight="1">
      <c r="A4" s="85" t="s">
        <v>88</v>
      </c>
      <c r="B4" s="227"/>
      <c r="C4" s="228"/>
      <c r="D4" s="228"/>
      <c r="E4" s="228"/>
      <c r="F4" s="229"/>
      <c r="G4" s="86"/>
      <c r="H4" s="89"/>
      <c r="I4" s="90"/>
      <c r="J4" s="198" t="s">
        <v>82</v>
      </c>
      <c r="K4" s="199"/>
      <c r="L4" s="45"/>
    </row>
    <row r="5" spans="1:25" ht="24" customHeight="1">
      <c r="A5" s="2" t="s">
        <v>34</v>
      </c>
      <c r="B5" s="242"/>
      <c r="C5" s="242"/>
      <c r="D5" s="242"/>
      <c r="E5" s="242"/>
      <c r="F5" s="242"/>
      <c r="G5" s="46" t="s">
        <v>30</v>
      </c>
      <c r="H5" s="179"/>
      <c r="I5" s="179"/>
      <c r="J5" s="243"/>
      <c r="K5" s="244"/>
      <c r="L5" s="45"/>
      <c r="Y5" s="1" t="s">
        <v>75</v>
      </c>
    </row>
    <row r="6" spans="1:25" ht="27.75" customHeight="1">
      <c r="A6" s="46" t="s">
        <v>35</v>
      </c>
      <c r="B6" s="180"/>
      <c r="C6" s="181"/>
      <c r="D6" s="181"/>
      <c r="E6" s="181"/>
      <c r="F6" s="182"/>
      <c r="G6" s="84" t="s">
        <v>31</v>
      </c>
      <c r="H6" s="179"/>
      <c r="I6" s="179"/>
      <c r="J6" s="202" t="s">
        <v>83</v>
      </c>
      <c r="K6" s="203"/>
      <c r="L6" s="45"/>
      <c r="Y6" s="1" t="s">
        <v>76</v>
      </c>
    </row>
    <row r="7" spans="1:25" ht="18.75" customHeight="1">
      <c r="A7" s="46" t="s">
        <v>84</v>
      </c>
      <c r="B7" s="221"/>
      <c r="C7" s="222"/>
      <c r="D7" s="222"/>
      <c r="E7" s="222"/>
      <c r="F7" s="223"/>
      <c r="G7" s="84" t="s">
        <v>32</v>
      </c>
      <c r="H7" s="217"/>
      <c r="I7" s="218"/>
      <c r="J7" s="219"/>
      <c r="K7" s="220"/>
      <c r="L7" s="45"/>
    </row>
    <row r="8" spans="1:25" ht="21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5"/>
    </row>
    <row r="9" spans="1:25" ht="51.75" thickBot="1">
      <c r="A9" s="6" t="s">
        <v>0</v>
      </c>
      <c r="B9" s="6">
        <v>3</v>
      </c>
      <c r="C9" s="43" t="s">
        <v>1</v>
      </c>
      <c r="D9" s="44" t="s">
        <v>36</v>
      </c>
      <c r="E9" s="44" t="s">
        <v>37</v>
      </c>
      <c r="F9" s="186" t="s">
        <v>38</v>
      </c>
      <c r="G9" s="186"/>
      <c r="H9" s="186"/>
      <c r="I9" s="186"/>
      <c r="J9" s="186"/>
      <c r="K9" s="186"/>
      <c r="L9" s="186"/>
      <c r="M9" s="7" t="s">
        <v>39</v>
      </c>
      <c r="N9" s="7" t="s">
        <v>40</v>
      </c>
    </row>
    <row r="10" spans="1:25" ht="20.100000000000001" customHeight="1" thickBot="1">
      <c r="A10" s="61" t="s">
        <v>41</v>
      </c>
      <c r="B10" s="76">
        <v>20</v>
      </c>
      <c r="C10" s="76">
        <f t="shared" ref="C10:C26" si="0">N10-M10</f>
        <v>20</v>
      </c>
      <c r="D10" s="133"/>
      <c r="E10" s="36"/>
      <c r="F10" s="170"/>
      <c r="G10" s="170"/>
      <c r="H10" s="170"/>
      <c r="I10" s="170"/>
      <c r="J10" s="170"/>
      <c r="K10" s="170"/>
      <c r="L10" s="171"/>
      <c r="M10" s="31"/>
      <c r="N10" s="9">
        <v>20</v>
      </c>
      <c r="O10" s="10"/>
      <c r="P10" s="10"/>
      <c r="Q10" s="10"/>
    </row>
    <row r="11" spans="1:25" ht="20.100000000000001" customHeight="1" thickBot="1">
      <c r="A11" s="62" t="s">
        <v>42</v>
      </c>
      <c r="B11" s="16">
        <v>20</v>
      </c>
      <c r="C11" s="16">
        <f t="shared" si="0"/>
        <v>20</v>
      </c>
      <c r="D11" s="134"/>
      <c r="E11" s="8"/>
      <c r="F11" s="172"/>
      <c r="G11" s="172"/>
      <c r="H11" s="172"/>
      <c r="I11" s="172"/>
      <c r="J11" s="172"/>
      <c r="K11" s="172"/>
      <c r="L11" s="173"/>
      <c r="M11" s="31"/>
      <c r="N11" s="9">
        <v>20</v>
      </c>
      <c r="O11" s="10"/>
    </row>
    <row r="12" spans="1:25" ht="20.100000000000001" customHeight="1" thickBot="1">
      <c r="A12" s="63" t="s">
        <v>43</v>
      </c>
      <c r="B12" s="77">
        <v>20</v>
      </c>
      <c r="C12" s="77">
        <f t="shared" si="0"/>
        <v>20</v>
      </c>
      <c r="D12" s="78">
        <f>C10+C11+C12</f>
        <v>60</v>
      </c>
      <c r="E12" s="40"/>
      <c r="F12" s="174"/>
      <c r="G12" s="174"/>
      <c r="H12" s="174"/>
      <c r="I12" s="174"/>
      <c r="J12" s="174"/>
      <c r="K12" s="174"/>
      <c r="L12" s="175"/>
      <c r="M12" s="31"/>
      <c r="N12" s="9">
        <v>20</v>
      </c>
      <c r="O12" s="10"/>
      <c r="Q12" s="10"/>
    </row>
    <row r="13" spans="1:25" ht="12" customHeight="1" thickBot="1">
      <c r="A13" s="52"/>
      <c r="B13" s="52"/>
      <c r="C13" s="52"/>
      <c r="D13" s="52"/>
      <c r="E13" s="41"/>
      <c r="F13" s="42"/>
      <c r="G13" s="42"/>
      <c r="H13" s="42"/>
      <c r="I13" s="42"/>
      <c r="J13" s="42"/>
      <c r="K13" s="42"/>
      <c r="L13" s="42"/>
      <c r="M13" s="25"/>
      <c r="N13" s="9"/>
      <c r="O13" s="10"/>
      <c r="Q13" s="10"/>
    </row>
    <row r="14" spans="1:25" ht="24.75" thickBot="1">
      <c r="A14" s="94" t="s">
        <v>44</v>
      </c>
      <c r="B14" s="76">
        <v>4</v>
      </c>
      <c r="C14" s="76">
        <f t="shared" si="0"/>
        <v>4</v>
      </c>
      <c r="D14" s="133"/>
      <c r="E14" s="36"/>
      <c r="F14" s="176"/>
      <c r="G14" s="176"/>
      <c r="H14" s="176"/>
      <c r="I14" s="176"/>
      <c r="J14" s="176"/>
      <c r="K14" s="176"/>
      <c r="L14" s="152"/>
      <c r="M14" s="31"/>
      <c r="N14" s="9">
        <v>4</v>
      </c>
      <c r="O14" s="10"/>
    </row>
    <row r="15" spans="1:25" ht="24.75" thickBot="1">
      <c r="A15" s="95" t="s">
        <v>89</v>
      </c>
      <c r="B15" s="16">
        <v>8</v>
      </c>
      <c r="C15" s="16">
        <f t="shared" si="0"/>
        <v>8</v>
      </c>
      <c r="D15" s="134"/>
      <c r="E15" s="8"/>
      <c r="F15" s="117"/>
      <c r="G15" s="117"/>
      <c r="H15" s="117"/>
      <c r="I15" s="117"/>
      <c r="J15" s="117"/>
      <c r="K15" s="117"/>
      <c r="L15" s="118"/>
      <c r="M15" s="31"/>
      <c r="N15" s="9">
        <v>8</v>
      </c>
      <c r="O15" s="10"/>
    </row>
    <row r="16" spans="1:25" ht="13.5" thickBot="1">
      <c r="A16" s="96" t="s">
        <v>2</v>
      </c>
      <c r="B16" s="16">
        <v>10</v>
      </c>
      <c r="C16" s="16">
        <f t="shared" si="0"/>
        <v>10</v>
      </c>
      <c r="D16" s="134"/>
      <c r="E16" s="8"/>
      <c r="F16" s="65"/>
      <c r="G16" s="117"/>
      <c r="H16" s="117"/>
      <c r="I16" s="117"/>
      <c r="J16" s="117"/>
      <c r="K16" s="117"/>
      <c r="L16" s="118"/>
      <c r="M16" s="31"/>
      <c r="N16" s="9">
        <v>10</v>
      </c>
      <c r="O16" s="10"/>
      <c r="Y16" s="1" t="s">
        <v>3</v>
      </c>
    </row>
    <row r="17" spans="1:25" ht="13.5" thickBot="1">
      <c r="A17" s="96" t="s">
        <v>4</v>
      </c>
      <c r="B17" s="16">
        <v>20</v>
      </c>
      <c r="C17" s="16">
        <f t="shared" si="0"/>
        <v>20</v>
      </c>
      <c r="D17" s="134"/>
      <c r="E17" s="8"/>
      <c r="F17" s="66"/>
      <c r="G17" s="177"/>
      <c r="H17" s="177"/>
      <c r="I17" s="177"/>
      <c r="J17" s="178"/>
      <c r="K17" s="178"/>
      <c r="L17" s="129"/>
      <c r="M17" s="31"/>
      <c r="N17" s="9">
        <v>20</v>
      </c>
      <c r="O17" s="10"/>
      <c r="X17" s="1" t="s">
        <v>5</v>
      </c>
      <c r="Y17" s="1" t="s">
        <v>6</v>
      </c>
    </row>
    <row r="18" spans="1:25" ht="24.75" thickBot="1">
      <c r="A18" s="97" t="s">
        <v>46</v>
      </c>
      <c r="B18" s="77">
        <v>12</v>
      </c>
      <c r="C18" s="77">
        <f t="shared" si="0"/>
        <v>12</v>
      </c>
      <c r="D18" s="79">
        <f>SUM(C14:C18)</f>
        <v>54</v>
      </c>
      <c r="E18" s="40"/>
      <c r="F18" s="149"/>
      <c r="G18" s="149"/>
      <c r="H18" s="149"/>
      <c r="I18" s="149"/>
      <c r="J18" s="149"/>
      <c r="K18" s="149"/>
      <c r="L18" s="150"/>
      <c r="M18" s="31"/>
      <c r="N18" s="9">
        <v>12</v>
      </c>
      <c r="O18" s="10"/>
      <c r="X18" s="1" t="s">
        <v>7</v>
      </c>
      <c r="Y18" s="1" t="s">
        <v>8</v>
      </c>
    </row>
    <row r="19" spans="1:25" ht="7.5" customHeight="1" thickBot="1">
      <c r="A19" s="98"/>
      <c r="B19" s="52"/>
      <c r="C19" s="52"/>
      <c r="D19" s="52"/>
      <c r="E19" s="41"/>
      <c r="F19" s="67"/>
      <c r="G19" s="67"/>
      <c r="H19" s="67"/>
      <c r="I19" s="67"/>
      <c r="J19" s="67"/>
      <c r="K19" s="67"/>
      <c r="L19" s="67"/>
      <c r="M19" s="25"/>
      <c r="N19" s="9"/>
      <c r="O19" s="10"/>
    </row>
    <row r="20" spans="1:25" ht="24.75" thickBot="1">
      <c r="A20" s="99" t="s">
        <v>47</v>
      </c>
      <c r="B20" s="76">
        <v>10</v>
      </c>
      <c r="C20" s="76">
        <f t="shared" si="0"/>
        <v>10</v>
      </c>
      <c r="D20" s="80"/>
      <c r="E20" s="36"/>
      <c r="F20" s="151"/>
      <c r="G20" s="151"/>
      <c r="H20" s="151"/>
      <c r="I20" s="151"/>
      <c r="J20" s="151"/>
      <c r="K20" s="151"/>
      <c r="L20" s="152"/>
      <c r="M20" s="31"/>
      <c r="N20" s="9">
        <v>10</v>
      </c>
      <c r="O20" s="10"/>
      <c r="X20" s="1" t="s">
        <v>5</v>
      </c>
      <c r="Y20" s="1" t="s">
        <v>9</v>
      </c>
    </row>
    <row r="21" spans="1:25" ht="24.75" thickBot="1">
      <c r="A21" s="100" t="s">
        <v>48</v>
      </c>
      <c r="B21" s="16">
        <v>10</v>
      </c>
      <c r="C21" s="16">
        <f t="shared" si="0"/>
        <v>10</v>
      </c>
      <c r="D21" s="134"/>
      <c r="E21" s="8"/>
      <c r="F21" s="117"/>
      <c r="G21" s="117"/>
      <c r="H21" s="117"/>
      <c r="I21" s="117"/>
      <c r="J21" s="117"/>
      <c r="K21" s="117"/>
      <c r="L21" s="118"/>
      <c r="M21" s="31"/>
      <c r="N21" s="9">
        <v>10</v>
      </c>
      <c r="X21" s="1" t="s">
        <v>7</v>
      </c>
      <c r="Y21" s="1" t="s">
        <v>10</v>
      </c>
    </row>
    <row r="22" spans="1:25" ht="24.75" thickBot="1">
      <c r="A22" s="100" t="s">
        <v>49</v>
      </c>
      <c r="B22" s="16">
        <v>4</v>
      </c>
      <c r="C22" s="16">
        <f t="shared" si="0"/>
        <v>4</v>
      </c>
      <c r="D22" s="134"/>
      <c r="E22" s="8"/>
      <c r="F22" s="117"/>
      <c r="G22" s="117"/>
      <c r="H22" s="117"/>
      <c r="I22" s="117"/>
      <c r="J22" s="117"/>
      <c r="K22" s="117"/>
      <c r="L22" s="118"/>
      <c r="M22" s="31"/>
      <c r="N22" s="9">
        <v>4</v>
      </c>
      <c r="O22" s="10"/>
      <c r="X22" s="1" t="s">
        <v>11</v>
      </c>
      <c r="Y22" s="1" t="s">
        <v>12</v>
      </c>
    </row>
    <row r="23" spans="1:25" ht="24.75" thickBot="1">
      <c r="A23" s="100" t="s">
        <v>50</v>
      </c>
      <c r="B23" s="16">
        <v>8</v>
      </c>
      <c r="C23" s="16">
        <f t="shared" si="0"/>
        <v>8</v>
      </c>
      <c r="D23" s="134"/>
      <c r="E23" s="8"/>
      <c r="F23" s="117"/>
      <c r="G23" s="117"/>
      <c r="H23" s="117"/>
      <c r="I23" s="117"/>
      <c r="J23" s="117"/>
      <c r="K23" s="117"/>
      <c r="L23" s="118"/>
      <c r="M23" s="31"/>
      <c r="N23" s="9">
        <v>8</v>
      </c>
      <c r="O23" s="10"/>
      <c r="Y23" s="1" t="s">
        <v>13</v>
      </c>
    </row>
    <row r="24" spans="1:25" ht="24.75" thickBot="1">
      <c r="A24" s="101" t="s">
        <v>51</v>
      </c>
      <c r="B24" s="77">
        <v>8</v>
      </c>
      <c r="C24" s="77">
        <f t="shared" si="0"/>
        <v>8</v>
      </c>
      <c r="D24" s="81">
        <f>SUM(C20:C24)</f>
        <v>40</v>
      </c>
      <c r="E24" s="40"/>
      <c r="F24" s="149"/>
      <c r="G24" s="149"/>
      <c r="H24" s="149"/>
      <c r="I24" s="149"/>
      <c r="J24" s="149"/>
      <c r="K24" s="149"/>
      <c r="L24" s="150"/>
      <c r="M24" s="30"/>
      <c r="N24" s="9">
        <v>8</v>
      </c>
      <c r="O24" s="10"/>
      <c r="Y24" s="1" t="s">
        <v>14</v>
      </c>
    </row>
    <row r="25" spans="1:25" ht="9.75" customHeight="1" thickBot="1">
      <c r="A25" s="98"/>
      <c r="B25" s="52"/>
      <c r="C25" s="52"/>
      <c r="D25" s="52"/>
      <c r="E25" s="41"/>
      <c r="F25" s="67"/>
      <c r="G25" s="67"/>
      <c r="H25" s="67"/>
      <c r="I25" s="67"/>
      <c r="J25" s="67"/>
      <c r="K25" s="67"/>
      <c r="L25" s="67"/>
      <c r="M25" s="26"/>
      <c r="N25" s="9"/>
      <c r="O25" s="10"/>
    </row>
    <row r="26" spans="1:25" ht="13.5" thickBot="1">
      <c r="A26" s="211" t="s">
        <v>52</v>
      </c>
      <c r="B26" s="154">
        <v>30</v>
      </c>
      <c r="C26" s="154">
        <f t="shared" si="0"/>
        <v>30</v>
      </c>
      <c r="D26" s="133"/>
      <c r="E26" s="155"/>
      <c r="F26" s="157"/>
      <c r="G26" s="213"/>
      <c r="H26" s="214"/>
      <c r="I26" s="215"/>
      <c r="J26" s="215"/>
      <c r="K26" s="215"/>
      <c r="L26" s="216"/>
      <c r="M26" s="31"/>
      <c r="N26" s="9">
        <v>30</v>
      </c>
      <c r="O26" s="10"/>
      <c r="Y26" s="1" t="s">
        <v>15</v>
      </c>
    </row>
    <row r="27" spans="1:25">
      <c r="A27" s="212"/>
      <c r="B27" s="115"/>
      <c r="C27" s="115"/>
      <c r="D27" s="134"/>
      <c r="E27" s="156"/>
      <c r="F27" s="159" t="s">
        <v>59</v>
      </c>
      <c r="G27" s="159"/>
      <c r="H27" s="209"/>
      <c r="I27" s="209"/>
      <c r="J27" s="209"/>
      <c r="K27" s="209"/>
      <c r="L27" s="209"/>
      <c r="M27" s="104"/>
      <c r="N27" s="4"/>
      <c r="Y27" s="1" t="s">
        <v>16</v>
      </c>
    </row>
    <row r="28" spans="1:25" ht="13.5" thickBot="1">
      <c r="A28" s="212"/>
      <c r="B28" s="115"/>
      <c r="C28" s="115"/>
      <c r="D28" s="134"/>
      <c r="E28" s="156"/>
      <c r="F28" s="64" t="s">
        <v>60</v>
      </c>
      <c r="G28" s="68"/>
      <c r="H28" s="209"/>
      <c r="I28" s="209"/>
      <c r="J28" s="209"/>
      <c r="K28" s="209"/>
      <c r="L28" s="209"/>
      <c r="M28" s="104"/>
      <c r="N28" s="4"/>
      <c r="Y28" s="1" t="s">
        <v>17</v>
      </c>
    </row>
    <row r="29" spans="1:25" ht="24.75" thickBot="1">
      <c r="A29" s="102" t="s">
        <v>86</v>
      </c>
      <c r="B29" s="16">
        <v>30</v>
      </c>
      <c r="C29" s="16">
        <f>N29-M29</f>
        <v>30</v>
      </c>
      <c r="D29" s="134"/>
      <c r="E29" s="8"/>
      <c r="F29" s="164"/>
      <c r="G29" s="164"/>
      <c r="H29" s="164"/>
      <c r="I29" s="164"/>
      <c r="J29" s="164"/>
      <c r="K29" s="164"/>
      <c r="L29" s="165"/>
      <c r="M29" s="31"/>
      <c r="N29" s="9">
        <v>30</v>
      </c>
      <c r="O29" s="10"/>
      <c r="Y29" s="1" t="s">
        <v>18</v>
      </c>
    </row>
    <row r="30" spans="1:25" ht="24.75" thickBot="1">
      <c r="A30" s="102" t="s">
        <v>87</v>
      </c>
      <c r="B30" s="16">
        <v>30</v>
      </c>
      <c r="C30" s="16">
        <f>N30-M30</f>
        <v>30</v>
      </c>
      <c r="D30" s="134"/>
      <c r="E30" s="8"/>
      <c r="F30" s="166"/>
      <c r="G30" s="166"/>
      <c r="H30" s="166"/>
      <c r="I30" s="166"/>
      <c r="J30" s="166"/>
      <c r="K30" s="166"/>
      <c r="L30" s="167"/>
      <c r="M30" s="31"/>
      <c r="N30" s="9">
        <v>30</v>
      </c>
      <c r="O30" s="10"/>
    </row>
    <row r="31" spans="1:25" ht="20.100000000000001" customHeight="1" thickBot="1">
      <c r="A31" s="212" t="s">
        <v>53</v>
      </c>
      <c r="B31" s="115">
        <v>20</v>
      </c>
      <c r="C31" s="115">
        <f>(N31-M32)-(M31)-(N32)</f>
        <v>20</v>
      </c>
      <c r="D31" s="147">
        <f>SUM(C26:C32)</f>
        <v>110</v>
      </c>
      <c r="E31" s="156"/>
      <c r="F31" s="169" t="s">
        <v>61</v>
      </c>
      <c r="G31" s="169"/>
      <c r="H31" s="169"/>
      <c r="I31" s="91"/>
      <c r="J31" s="12" t="s">
        <v>19</v>
      </c>
      <c r="K31" s="130">
        <f>I31*1.33</f>
        <v>0</v>
      </c>
      <c r="L31" s="131"/>
      <c r="M31" s="37">
        <f>I31*1.33</f>
        <v>0</v>
      </c>
      <c r="N31" s="13">
        <v>20</v>
      </c>
      <c r="O31" s="10"/>
    </row>
    <row r="32" spans="1:25" ht="18.75" customHeight="1" thickBot="1">
      <c r="A32" s="224"/>
      <c r="B32" s="125"/>
      <c r="C32" s="125"/>
      <c r="D32" s="148"/>
      <c r="E32" s="168"/>
      <c r="F32" s="132" t="s">
        <v>62</v>
      </c>
      <c r="G32" s="132"/>
      <c r="H32" s="92"/>
      <c r="I32" s="71" t="s">
        <v>20</v>
      </c>
      <c r="J32" s="143"/>
      <c r="K32" s="143"/>
      <c r="L32" s="144"/>
      <c r="M32" s="38">
        <f>VLOOKUP(H32,X32:Y75,2)</f>
        <v>0</v>
      </c>
      <c r="N32" s="14"/>
      <c r="X32" s="1">
        <v>0</v>
      </c>
      <c r="Y32" s="1">
        <v>0</v>
      </c>
    </row>
    <row r="33" spans="1:25" s="29" customFormat="1" ht="10.5" customHeight="1" thickBot="1">
      <c r="A33" s="103"/>
      <c r="B33" s="60"/>
      <c r="C33" s="60"/>
      <c r="D33" s="82"/>
      <c r="E33" s="39"/>
      <c r="F33" s="72"/>
      <c r="G33" s="72"/>
      <c r="H33" s="73"/>
      <c r="I33" s="74"/>
      <c r="J33" s="32"/>
      <c r="K33" s="32"/>
      <c r="L33" s="32"/>
      <c r="M33" s="27"/>
      <c r="N33" s="28"/>
    </row>
    <row r="34" spans="1:25" ht="24.75" thickBot="1">
      <c r="A34" s="94" t="s">
        <v>54</v>
      </c>
      <c r="B34" s="76">
        <v>30</v>
      </c>
      <c r="C34" s="76">
        <f>N34-M34</f>
        <v>30</v>
      </c>
      <c r="D34" s="133"/>
      <c r="E34" s="36"/>
      <c r="F34" s="135"/>
      <c r="G34" s="135"/>
      <c r="H34" s="135"/>
      <c r="I34" s="135"/>
      <c r="J34" s="135"/>
      <c r="K34" s="135"/>
      <c r="L34" s="136"/>
      <c r="M34" s="105"/>
      <c r="N34" s="106">
        <v>30</v>
      </c>
      <c r="O34" s="10"/>
      <c r="X34" s="1">
        <v>1</v>
      </c>
      <c r="Y34" s="1">
        <v>0</v>
      </c>
    </row>
    <row r="35" spans="1:25" ht="15" customHeight="1" thickBot="1">
      <c r="A35" s="204" t="s">
        <v>55</v>
      </c>
      <c r="B35" s="115">
        <v>40</v>
      </c>
      <c r="C35" s="115">
        <f>N35-M35</f>
        <v>40</v>
      </c>
      <c r="D35" s="134"/>
      <c r="E35" s="116"/>
      <c r="F35" s="117"/>
      <c r="G35" s="117"/>
      <c r="H35" s="166"/>
      <c r="I35" s="166"/>
      <c r="J35" s="166"/>
      <c r="K35" s="166"/>
      <c r="L35" s="167"/>
      <c r="M35" s="31"/>
      <c r="N35" s="15">
        <v>40</v>
      </c>
      <c r="O35" s="10"/>
      <c r="X35" s="1">
        <f>X34+0.5</f>
        <v>1.5</v>
      </c>
      <c r="Y35" s="1">
        <v>0</v>
      </c>
    </row>
    <row r="36" spans="1:25" ht="15.75" customHeight="1">
      <c r="A36" s="204"/>
      <c r="B36" s="115"/>
      <c r="C36" s="115"/>
      <c r="D36" s="134"/>
      <c r="E36" s="116"/>
      <c r="F36" s="119" t="s">
        <v>63</v>
      </c>
      <c r="G36" s="119"/>
      <c r="H36" s="210"/>
      <c r="I36" s="210"/>
      <c r="J36" s="210"/>
      <c r="K36" s="210"/>
      <c r="L36" s="210"/>
      <c r="M36" s="4"/>
      <c r="N36" s="4"/>
      <c r="X36" s="1">
        <f t="shared" ref="X36:X55" si="1">X35+0.5</f>
        <v>2</v>
      </c>
      <c r="Y36" s="1">
        <v>0</v>
      </c>
    </row>
    <row r="37" spans="1:25" ht="14.25" customHeight="1">
      <c r="A37" s="204"/>
      <c r="B37" s="115"/>
      <c r="C37" s="115"/>
      <c r="D37" s="134"/>
      <c r="E37" s="116"/>
      <c r="F37" s="119" t="s">
        <v>60</v>
      </c>
      <c r="G37" s="119"/>
      <c r="H37" s="210"/>
      <c r="I37" s="210"/>
      <c r="J37" s="210"/>
      <c r="K37" s="210"/>
      <c r="L37" s="210"/>
      <c r="M37" s="4"/>
      <c r="N37" s="4"/>
      <c r="X37" s="1">
        <f t="shared" si="1"/>
        <v>2.5</v>
      </c>
      <c r="Y37" s="1">
        <v>1</v>
      </c>
    </row>
    <row r="38" spans="1:25" ht="14.25" customHeight="1">
      <c r="A38" s="204"/>
      <c r="B38" s="115"/>
      <c r="C38" s="115"/>
      <c r="D38" s="134"/>
      <c r="E38" s="116"/>
      <c r="F38" s="119" t="s">
        <v>64</v>
      </c>
      <c r="G38" s="119"/>
      <c r="H38" s="210"/>
      <c r="I38" s="210"/>
      <c r="J38" s="210"/>
      <c r="K38" s="210"/>
      <c r="L38" s="210"/>
      <c r="M38" s="4"/>
      <c r="N38" s="4"/>
      <c r="X38" s="1">
        <f t="shared" si="1"/>
        <v>3</v>
      </c>
      <c r="Y38" s="1">
        <f>Y37+1</f>
        <v>2</v>
      </c>
    </row>
    <row r="39" spans="1:25" ht="15.75" customHeight="1" thickBot="1">
      <c r="A39" s="204"/>
      <c r="B39" s="115"/>
      <c r="C39" s="115"/>
      <c r="D39" s="134"/>
      <c r="E39" s="116"/>
      <c r="F39" s="119" t="s">
        <v>65</v>
      </c>
      <c r="G39" s="119"/>
      <c r="H39" s="210"/>
      <c r="I39" s="210"/>
      <c r="J39" s="210"/>
      <c r="K39" s="210"/>
      <c r="L39" s="210"/>
      <c r="M39" s="4"/>
      <c r="N39" s="4"/>
      <c r="X39" s="1">
        <f t="shared" si="1"/>
        <v>3.5</v>
      </c>
      <c r="Y39" s="1">
        <f t="shared" ref="Y39:Y56" si="2">Y38+1</f>
        <v>3</v>
      </c>
    </row>
    <row r="40" spans="1:25" ht="15.75" customHeight="1" thickBot="1">
      <c r="A40" s="204" t="s">
        <v>56</v>
      </c>
      <c r="B40" s="115">
        <v>30</v>
      </c>
      <c r="C40" s="115">
        <f>N40-M40</f>
        <v>30</v>
      </c>
      <c r="D40" s="126">
        <f>SUM(C34:C43)</f>
        <v>100</v>
      </c>
      <c r="E40" s="116"/>
      <c r="F40" s="117"/>
      <c r="G40" s="117"/>
      <c r="H40" s="207"/>
      <c r="I40" s="207"/>
      <c r="J40" s="207"/>
      <c r="K40" s="207"/>
      <c r="L40" s="208"/>
      <c r="M40" s="31"/>
      <c r="N40" s="9">
        <v>30</v>
      </c>
      <c r="O40" s="10"/>
      <c r="X40" s="1">
        <f t="shared" si="1"/>
        <v>4</v>
      </c>
      <c r="Y40" s="1">
        <f t="shared" si="2"/>
        <v>4</v>
      </c>
    </row>
    <row r="41" spans="1:25" ht="11.25" customHeight="1">
      <c r="A41" s="205"/>
      <c r="B41" s="115"/>
      <c r="C41" s="115"/>
      <c r="D41" s="126"/>
      <c r="E41" s="116"/>
      <c r="F41" s="119" t="s">
        <v>66</v>
      </c>
      <c r="G41" s="119"/>
      <c r="H41" s="209"/>
      <c r="I41" s="209"/>
      <c r="J41" s="209"/>
      <c r="K41" s="209"/>
      <c r="L41" s="209"/>
      <c r="M41" s="4"/>
      <c r="N41" s="4"/>
      <c r="X41" s="1">
        <f t="shared" si="1"/>
        <v>4.5</v>
      </c>
      <c r="Y41" s="1">
        <f t="shared" si="2"/>
        <v>5</v>
      </c>
    </row>
    <row r="42" spans="1:25" ht="13.5" customHeight="1">
      <c r="A42" s="205"/>
      <c r="B42" s="115"/>
      <c r="C42" s="115"/>
      <c r="D42" s="126"/>
      <c r="E42" s="116"/>
      <c r="F42" s="119" t="s">
        <v>67</v>
      </c>
      <c r="G42" s="119"/>
      <c r="H42" s="209"/>
      <c r="I42" s="209"/>
      <c r="J42" s="209"/>
      <c r="K42" s="209"/>
      <c r="L42" s="209"/>
      <c r="M42" s="4"/>
      <c r="N42" s="4"/>
      <c r="X42" s="1">
        <f t="shared" si="1"/>
        <v>5</v>
      </c>
      <c r="Y42" s="1">
        <f t="shared" si="2"/>
        <v>6</v>
      </c>
    </row>
    <row r="43" spans="1:25" ht="14.25" customHeight="1" thickBot="1">
      <c r="A43" s="206"/>
      <c r="B43" s="125"/>
      <c r="C43" s="125"/>
      <c r="D43" s="127"/>
      <c r="E43" s="128"/>
      <c r="F43" s="137" t="s">
        <v>68</v>
      </c>
      <c r="G43" s="137"/>
      <c r="H43" s="209"/>
      <c r="I43" s="209"/>
      <c r="J43" s="209"/>
      <c r="K43" s="209"/>
      <c r="L43" s="209"/>
      <c r="M43" s="4"/>
      <c r="N43" s="4"/>
      <c r="X43" s="1">
        <f t="shared" si="1"/>
        <v>5.5</v>
      </c>
      <c r="Y43" s="1">
        <f t="shared" si="2"/>
        <v>7</v>
      </c>
    </row>
    <row r="44" spans="1:25" ht="14.25" customHeight="1">
      <c r="A44" s="33"/>
      <c r="B44" s="33"/>
      <c r="C44" s="34"/>
      <c r="D44" s="34"/>
      <c r="E44" s="35"/>
      <c r="F44" s="64"/>
      <c r="G44" s="64"/>
      <c r="H44" s="69"/>
      <c r="I44" s="69"/>
      <c r="J44" s="69"/>
      <c r="K44" s="69"/>
      <c r="L44" s="69"/>
    </row>
    <row r="45" spans="1:25" ht="20.100000000000001" customHeight="1">
      <c r="A45" s="16" t="s">
        <v>21</v>
      </c>
      <c r="B45" s="16">
        <v>364</v>
      </c>
      <c r="C45" s="2">
        <f>SUM(D12+D18+D24+D31+D40)</f>
        <v>364</v>
      </c>
      <c r="D45" s="2"/>
      <c r="E45" s="17"/>
      <c r="F45" s="16" t="s">
        <v>22</v>
      </c>
      <c r="G45" s="93"/>
      <c r="H45" s="140" t="s">
        <v>23</v>
      </c>
      <c r="I45" s="140"/>
      <c r="J45" s="134"/>
      <c r="K45" s="134"/>
      <c r="L45" s="134"/>
      <c r="X45" s="1">
        <f>X43+0.5</f>
        <v>6</v>
      </c>
      <c r="Y45" s="1">
        <f>Y43+1</f>
        <v>8</v>
      </c>
    </row>
    <row r="46" spans="1:25" ht="20.100000000000001" customHeight="1">
      <c r="A46" s="16" t="s">
        <v>57</v>
      </c>
      <c r="B46" s="16">
        <v>36</v>
      </c>
      <c r="C46" s="18">
        <f>IF((C45*10%)-E46&gt;36,36,(C45*10%)-E46)</f>
        <v>36</v>
      </c>
      <c r="D46" s="2"/>
      <c r="E46" s="75">
        <f>SUM(E10:E45)</f>
        <v>0</v>
      </c>
      <c r="F46" s="115" t="s">
        <v>69</v>
      </c>
      <c r="G46" s="115"/>
      <c r="H46" s="115"/>
      <c r="I46" s="115"/>
      <c r="J46" s="115"/>
      <c r="K46" s="115"/>
      <c r="L46" s="115"/>
      <c r="X46" s="1">
        <f t="shared" si="1"/>
        <v>6.5</v>
      </c>
      <c r="Y46" s="1">
        <f t="shared" si="2"/>
        <v>9</v>
      </c>
    </row>
    <row r="47" spans="1:25" ht="27" customHeight="1">
      <c r="A47" s="19" t="s">
        <v>58</v>
      </c>
      <c r="B47" s="16">
        <v>400</v>
      </c>
      <c r="C47" s="20">
        <f>SUM(C45:C46)</f>
        <v>400</v>
      </c>
      <c r="D47" s="2"/>
      <c r="E47" s="2"/>
      <c r="F47" s="119" t="s">
        <v>70</v>
      </c>
      <c r="G47" s="119"/>
      <c r="H47" s="120"/>
      <c r="I47" s="120"/>
      <c r="J47" s="120"/>
      <c r="K47" s="120"/>
      <c r="L47" s="120"/>
      <c r="X47" s="1">
        <f t="shared" si="1"/>
        <v>7</v>
      </c>
      <c r="Y47" s="1">
        <f t="shared" si="2"/>
        <v>10</v>
      </c>
    </row>
    <row r="48" spans="1:25" ht="15.75" customHeight="1">
      <c r="A48" s="2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X48" s="1">
        <f t="shared" si="1"/>
        <v>7.5</v>
      </c>
      <c r="Y48" s="1">
        <f t="shared" si="2"/>
        <v>11</v>
      </c>
    </row>
    <row r="49" spans="1:25" ht="36" customHeight="1">
      <c r="A49" s="121" t="s">
        <v>77</v>
      </c>
      <c r="B49" s="122"/>
      <c r="C49" s="108" t="s">
        <v>79</v>
      </c>
      <c r="D49" s="108"/>
      <c r="E49" s="108"/>
      <c r="F49" s="108" t="s">
        <v>79</v>
      </c>
      <c r="G49" s="108"/>
      <c r="H49" s="107" t="s">
        <v>80</v>
      </c>
      <c r="I49" s="107"/>
      <c r="J49" s="107"/>
      <c r="K49" s="108" t="s">
        <v>80</v>
      </c>
      <c r="L49" s="108"/>
      <c r="X49" s="1">
        <f t="shared" si="1"/>
        <v>8</v>
      </c>
      <c r="Y49" s="1">
        <f t="shared" si="2"/>
        <v>12</v>
      </c>
    </row>
    <row r="50" spans="1:25" ht="18" customHeight="1">
      <c r="A50" s="121"/>
      <c r="B50" s="122"/>
      <c r="C50" s="111"/>
      <c r="D50" s="111"/>
      <c r="E50" s="111"/>
      <c r="F50" s="112"/>
      <c r="G50" s="112"/>
      <c r="H50" s="113" t="s">
        <v>81</v>
      </c>
      <c r="I50" s="113"/>
      <c r="J50" s="113"/>
      <c r="K50" s="113" t="s">
        <v>81</v>
      </c>
      <c r="L50" s="113"/>
      <c r="X50" s="1">
        <f t="shared" si="1"/>
        <v>8.5</v>
      </c>
      <c r="Y50" s="1">
        <f t="shared" si="2"/>
        <v>13</v>
      </c>
    </row>
    <row r="51" spans="1:25" ht="33.75" customHeight="1">
      <c r="A51" s="107" t="s">
        <v>78</v>
      </c>
      <c r="B51" s="245" t="str">
        <f>IF(C47&gt;319.99,"EXC",IF(C47&gt;279.99,"TB",IF(C47&gt;239.99,"B",IF(C47&gt;0,"NC",""))))</f>
        <v>EXC</v>
      </c>
      <c r="C51" s="111"/>
      <c r="D51" s="111"/>
      <c r="E51" s="111"/>
      <c r="F51" s="112"/>
      <c r="G51" s="112"/>
      <c r="H51" s="110"/>
      <c r="I51" s="110"/>
      <c r="J51" s="110"/>
      <c r="K51" s="110"/>
      <c r="L51" s="110"/>
      <c r="X51" s="1">
        <f t="shared" si="1"/>
        <v>9</v>
      </c>
      <c r="Y51" s="1">
        <f t="shared" si="2"/>
        <v>14</v>
      </c>
    </row>
    <row r="52" spans="1:25" ht="13.5" customHeight="1">
      <c r="A52" s="108"/>
      <c r="B52" s="245"/>
      <c r="C52" s="111"/>
      <c r="D52" s="111"/>
      <c r="E52" s="111"/>
      <c r="F52" s="112"/>
      <c r="G52" s="112"/>
      <c r="H52" s="110"/>
      <c r="I52" s="110"/>
      <c r="J52" s="110"/>
      <c r="K52" s="110"/>
      <c r="L52" s="110"/>
      <c r="M52" s="22"/>
      <c r="X52" s="1">
        <f t="shared" si="1"/>
        <v>9.5</v>
      </c>
      <c r="Y52" s="1">
        <f t="shared" si="2"/>
        <v>15</v>
      </c>
    </row>
    <row r="53" spans="1:25">
      <c r="A53" s="23" t="s">
        <v>90</v>
      </c>
      <c r="B53" s="24"/>
      <c r="C53" s="23"/>
      <c r="D53" s="23"/>
      <c r="E53" s="23"/>
      <c r="F53" s="23"/>
      <c r="G53" s="23"/>
      <c r="H53" s="23"/>
      <c r="I53" s="23"/>
      <c r="J53" s="23"/>
      <c r="X53" s="1">
        <f t="shared" si="1"/>
        <v>10</v>
      </c>
      <c r="Y53" s="1">
        <f t="shared" si="2"/>
        <v>16</v>
      </c>
    </row>
    <row r="54" spans="1:25">
      <c r="X54" s="1">
        <f t="shared" si="1"/>
        <v>10.5</v>
      </c>
      <c r="Y54" s="1">
        <f t="shared" si="2"/>
        <v>17</v>
      </c>
    </row>
    <row r="55" spans="1:25">
      <c r="X55" s="1">
        <f t="shared" si="1"/>
        <v>11</v>
      </c>
      <c r="Y55" s="1">
        <f t="shared" si="2"/>
        <v>18</v>
      </c>
    </row>
    <row r="56" spans="1:25">
      <c r="X56" s="1">
        <f>X55+0.5</f>
        <v>11.5</v>
      </c>
      <c r="Y56" s="1">
        <f t="shared" si="2"/>
        <v>19</v>
      </c>
    </row>
    <row r="57" spans="1:25">
      <c r="X57" s="1">
        <f>X56+0.5</f>
        <v>12</v>
      </c>
      <c r="Y57" s="1">
        <v>20</v>
      </c>
    </row>
    <row r="58" spans="1:25">
      <c r="X58" s="1">
        <f t="shared" ref="X58:X73" si="3">X57+1</f>
        <v>13</v>
      </c>
      <c r="Y58" s="1">
        <v>20</v>
      </c>
    </row>
    <row r="59" spans="1:25">
      <c r="X59" s="1">
        <f t="shared" si="3"/>
        <v>14</v>
      </c>
      <c r="Y59" s="1">
        <v>20</v>
      </c>
    </row>
    <row r="60" spans="1:25">
      <c r="X60" s="1">
        <f t="shared" si="3"/>
        <v>15</v>
      </c>
      <c r="Y60" s="1">
        <v>20</v>
      </c>
    </row>
    <row r="61" spans="1:25">
      <c r="X61" s="1">
        <f t="shared" si="3"/>
        <v>16</v>
      </c>
      <c r="Y61" s="1">
        <v>20</v>
      </c>
    </row>
    <row r="62" spans="1:25">
      <c r="X62" s="1">
        <f t="shared" si="3"/>
        <v>17</v>
      </c>
      <c r="Y62" s="1">
        <v>20</v>
      </c>
    </row>
    <row r="63" spans="1:25">
      <c r="X63" s="1">
        <f t="shared" si="3"/>
        <v>18</v>
      </c>
      <c r="Y63" s="1">
        <v>20</v>
      </c>
    </row>
    <row r="64" spans="1:25">
      <c r="X64" s="1">
        <f t="shared" si="3"/>
        <v>19</v>
      </c>
      <c r="Y64" s="1">
        <v>20</v>
      </c>
    </row>
    <row r="65" spans="24:25">
      <c r="X65" s="1">
        <f t="shared" si="3"/>
        <v>20</v>
      </c>
      <c r="Y65" s="1">
        <v>20</v>
      </c>
    </row>
    <row r="66" spans="24:25">
      <c r="X66" s="1">
        <f t="shared" si="3"/>
        <v>21</v>
      </c>
      <c r="Y66" s="1">
        <v>20</v>
      </c>
    </row>
    <row r="67" spans="24:25">
      <c r="X67" s="1">
        <f t="shared" si="3"/>
        <v>22</v>
      </c>
      <c r="Y67" s="1">
        <v>20</v>
      </c>
    </row>
    <row r="68" spans="24:25">
      <c r="X68" s="1">
        <f t="shared" si="3"/>
        <v>23</v>
      </c>
      <c r="Y68" s="1">
        <v>20</v>
      </c>
    </row>
    <row r="69" spans="24:25">
      <c r="X69" s="1">
        <f t="shared" si="3"/>
        <v>24</v>
      </c>
      <c r="Y69" s="1">
        <v>20</v>
      </c>
    </row>
    <row r="70" spans="24:25">
      <c r="X70" s="1">
        <f t="shared" si="3"/>
        <v>25</v>
      </c>
      <c r="Y70" s="1">
        <v>20</v>
      </c>
    </row>
    <row r="71" spans="24:25">
      <c r="X71" s="1">
        <f t="shared" si="3"/>
        <v>26</v>
      </c>
      <c r="Y71" s="1">
        <v>20</v>
      </c>
    </row>
    <row r="72" spans="24:25">
      <c r="X72" s="1">
        <f t="shared" si="3"/>
        <v>27</v>
      </c>
      <c r="Y72" s="1">
        <v>20</v>
      </c>
    </row>
    <row r="73" spans="24:25">
      <c r="X73" s="1">
        <f t="shared" si="3"/>
        <v>28</v>
      </c>
      <c r="Y73" s="1">
        <v>20</v>
      </c>
    </row>
    <row r="74" spans="24:25">
      <c r="X74" s="1">
        <f>X73+1</f>
        <v>29</v>
      </c>
      <c r="Y74" s="1">
        <v>20</v>
      </c>
    </row>
    <row r="75" spans="24:25">
      <c r="X75" s="1">
        <f>X74+1</f>
        <v>30</v>
      </c>
      <c r="Y75" s="1">
        <v>20</v>
      </c>
    </row>
  </sheetData>
  <sheetProtection algorithmName="SHA-512" hashValue="IPM7m3SAUxB6/x8q18AwseaP2ZgS3yW5/yYLWvvFjDMTBOucuj7mZF6BsVVImJQ108rbmcYEbmbibKU1s2sP1A==" saltValue="kC1bmoc2ownLOK6fDE3+og==" spinCount="100000" sheet="1" objects="1" scenarios="1" selectLockedCells="1"/>
  <mergeCells count="102">
    <mergeCell ref="A1:A2"/>
    <mergeCell ref="B1:F1"/>
    <mergeCell ref="B2:F2"/>
    <mergeCell ref="B4:F4"/>
    <mergeCell ref="H1:L1"/>
    <mergeCell ref="H2:K2"/>
    <mergeCell ref="H3:K3"/>
    <mergeCell ref="B6:F6"/>
    <mergeCell ref="H6:I6"/>
    <mergeCell ref="J6:K6"/>
    <mergeCell ref="J4:K4"/>
    <mergeCell ref="B3:F3"/>
    <mergeCell ref="B5:F5"/>
    <mergeCell ref="H5:I5"/>
    <mergeCell ref="J5:K5"/>
    <mergeCell ref="H7:K7"/>
    <mergeCell ref="J17:L17"/>
    <mergeCell ref="F18:L18"/>
    <mergeCell ref="F20:L20"/>
    <mergeCell ref="B7:F7"/>
    <mergeCell ref="A31:A32"/>
    <mergeCell ref="B31:B32"/>
    <mergeCell ref="C31:C32"/>
    <mergeCell ref="D31:D32"/>
    <mergeCell ref="D21:D23"/>
    <mergeCell ref="F21:L21"/>
    <mergeCell ref="F22:L22"/>
    <mergeCell ref="F23:L23"/>
    <mergeCell ref="F9:L9"/>
    <mergeCell ref="D10:D11"/>
    <mergeCell ref="F10:L10"/>
    <mergeCell ref="F11:L11"/>
    <mergeCell ref="F12:L12"/>
    <mergeCell ref="D14:D17"/>
    <mergeCell ref="F14:L14"/>
    <mergeCell ref="F15:L15"/>
    <mergeCell ref="G16:L16"/>
    <mergeCell ref="G17:I17"/>
    <mergeCell ref="F24:L24"/>
    <mergeCell ref="D34:D39"/>
    <mergeCell ref="F34:L34"/>
    <mergeCell ref="F43:G43"/>
    <mergeCell ref="H43:L43"/>
    <mergeCell ref="H36:L36"/>
    <mergeCell ref="A26:A28"/>
    <mergeCell ref="B26:B28"/>
    <mergeCell ref="C26:C28"/>
    <mergeCell ref="D26:D30"/>
    <mergeCell ref="E26:E28"/>
    <mergeCell ref="F27:G27"/>
    <mergeCell ref="H27:L27"/>
    <mergeCell ref="H28:L28"/>
    <mergeCell ref="F29:L29"/>
    <mergeCell ref="F30:L30"/>
    <mergeCell ref="F26:G26"/>
    <mergeCell ref="H26:L26"/>
    <mergeCell ref="H45:I45"/>
    <mergeCell ref="J45:L45"/>
    <mergeCell ref="F37:G37"/>
    <mergeCell ref="H37:L37"/>
    <mergeCell ref="F38:G38"/>
    <mergeCell ref="H38:L38"/>
    <mergeCell ref="F39:G39"/>
    <mergeCell ref="H39:L39"/>
    <mergeCell ref="E31:E32"/>
    <mergeCell ref="F31:H31"/>
    <mergeCell ref="K31:L31"/>
    <mergeCell ref="F32:G32"/>
    <mergeCell ref="J32:L32"/>
    <mergeCell ref="B40:B43"/>
    <mergeCell ref="C40:C43"/>
    <mergeCell ref="D40:D43"/>
    <mergeCell ref="E40:E43"/>
    <mergeCell ref="F40:L40"/>
    <mergeCell ref="F41:G41"/>
    <mergeCell ref="H41:L41"/>
    <mergeCell ref="F42:G42"/>
    <mergeCell ref="H42:L42"/>
    <mergeCell ref="A35:A39"/>
    <mergeCell ref="B35:B39"/>
    <mergeCell ref="C35:C39"/>
    <mergeCell ref="E35:E39"/>
    <mergeCell ref="F35:L35"/>
    <mergeCell ref="F36:G36"/>
    <mergeCell ref="H50:J50"/>
    <mergeCell ref="K50:L50"/>
    <mergeCell ref="A51:A52"/>
    <mergeCell ref="B51:B52"/>
    <mergeCell ref="H51:J52"/>
    <mergeCell ref="K51:L52"/>
    <mergeCell ref="F47:G47"/>
    <mergeCell ref="H47:L47"/>
    <mergeCell ref="A49:A50"/>
    <mergeCell ref="B49:B50"/>
    <mergeCell ref="C49:E49"/>
    <mergeCell ref="F49:G49"/>
    <mergeCell ref="H49:J49"/>
    <mergeCell ref="K49:L49"/>
    <mergeCell ref="C50:E52"/>
    <mergeCell ref="F50:G52"/>
    <mergeCell ref="F46:L46"/>
    <mergeCell ref="A40:A43"/>
  </mergeCells>
  <dataValidations count="5">
    <dataValidation type="list" allowBlank="1" showErrorMessage="1" sqref="H6:I6" xr:uid="{7910C09A-8B48-4C4F-AA52-62FE84374C35}">
      <formula1>$Y$2:$Y$6</formula1>
      <formula2>0</formula2>
    </dataValidation>
    <dataValidation type="list" allowBlank="1" showErrorMessage="1" sqref="H5:I5" xr:uid="{822877BD-C6C0-49AE-9B12-67E93C23AEEE}">
      <formula1>$X$2:$X$3</formula1>
      <formula2>0</formula2>
    </dataValidation>
    <dataValidation type="list" allowBlank="1" showErrorMessage="1" sqref="G17:I17" xr:uid="{9CE34210-16F9-4D27-8743-9D294AE6ECCD}">
      <formula1>$Y$16:$Y$29</formula1>
      <formula2>0</formula2>
    </dataValidation>
    <dataValidation type="list" allowBlank="1" showErrorMessage="1" sqref="F17" xr:uid="{F4E370C7-01B9-4AEF-A7D7-80191ECA8BDB}">
      <formula1>$X$20:$X$22</formula1>
      <formula2>0</formula2>
    </dataValidation>
    <dataValidation type="list" allowBlank="1" showErrorMessage="1" sqref="F16" xr:uid="{D595973E-9613-45C2-A8F5-DEEAF2D571BB}">
      <formula1>$X$17:$X$18</formula1>
      <formula2>0</formula2>
    </dataValidation>
  </dataValidations>
  <printOptions horizontalCentered="1" verticalCentered="1" gridLines="1"/>
  <pageMargins left="0.11805555555555555" right="0.11805555555555555" top="0.19652777777777777" bottom="0" header="0.51180555555555551" footer="0.51180555555555551"/>
  <pageSetup paperSize="9" scale="72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</vt:lpstr>
      <vt:lpstr>1 (2)</vt:lpstr>
      <vt:lpstr>'1'!Print_Area</vt:lpstr>
      <vt:lpstr>'1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McIntosh</dc:creator>
  <cp:lastModifiedBy>Laurie McIntosh</cp:lastModifiedBy>
  <cp:lastPrinted>2023-07-13T13:42:35Z</cp:lastPrinted>
  <dcterms:created xsi:type="dcterms:W3CDTF">2023-06-26T19:55:48Z</dcterms:created>
  <dcterms:modified xsi:type="dcterms:W3CDTF">2023-07-22T18:04:20Z</dcterms:modified>
</cp:coreProperties>
</file>